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showInkAnnotation="0" codeName="Form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erchatkin_p\Desktop\"/>
    </mc:Choice>
  </mc:AlternateContent>
  <bookViews>
    <workbookView xWindow="0" yWindow="0" windowWidth="28800" windowHeight="12435"/>
  </bookViews>
  <sheets>
    <sheet name="Анкета 1" sheetId="1" r:id="rId1"/>
    <sheet name="Анкета 2" sheetId="4" r:id="rId2"/>
    <sheet name="Обороты" sheetId="11" r:id="rId3"/>
    <sheet name="Прил. 1" sheetId="9" r:id="rId4"/>
    <sheet name="Прил. 2" sheetId="6" r:id="rId5"/>
    <sheet name="Прил. 3" sheetId="3" r:id="rId6"/>
    <sheet name="Прил. 4.1" sheetId="5" r:id="rId7"/>
    <sheet name="Прил. 4.2" sheetId="2" r:id="rId8"/>
    <sheet name="Прил. 5" sheetId="10" r:id="rId9"/>
    <sheet name="data" sheetId="8" state="hidden" r:id="rId10"/>
    <sheet name="data_work" sheetId="12" state="hidden" r:id="rId11"/>
  </sheets>
  <definedNames>
    <definedName name="data_acc_class">data_work!$A$10:$A$12</definedName>
    <definedName name="data_autofit">data!$C$2</definedName>
    <definedName name="data_filename">data_work!$A$6:$A$8</definedName>
    <definedName name="form_abr_acc">'Анкета 1'!$D$222</definedName>
    <definedName name="form_abr_acc_date">'Анкета 1'!$G$222</definedName>
    <definedName name="form_act_advantage">'Анкета 1'!$B$133</definedName>
    <definedName name="form_act_competitors">'Анкета 1'!$B$130</definedName>
    <definedName name="form_act_conditions_ext">'Анкета 1'!$B$119</definedName>
    <definedName name="form_act_conditions_int">'Анкета 1'!$B$123</definedName>
    <definedName name="form_act_foreign">'Анкета 1'!$B$147</definedName>
    <definedName name="form_act_import">'Анкета 1'!$B$150</definedName>
    <definedName name="form_act_industry">'Анкета 1'!$B$116</definedName>
    <definedName name="form_act_lic">'Анкета 1'!$B$99:$G$99</definedName>
    <definedName name="form_act_market">'Анкета 1'!$B$127</definedName>
    <definedName name="form_act_org_description">'Анкета 1'!$B$94</definedName>
    <definedName name="form_act_plans">'Анкета 1'!$B$136</definedName>
    <definedName name="form_act_profit">'Анкета 1'!$C$139:$F$143</definedName>
    <definedName name="form_act_rating">'Анкета 1'!$C$108:$F$113</definedName>
    <definedName name="form_banks_card">'Анкета 1'!$B$211:$G$217</definedName>
    <definedName name="form_banks_list">'Анкета 1'!$C$207</definedName>
    <definedName name="form_contracts_customer">'Анкета 1'!$B$157:$G$164</definedName>
    <definedName name="form_contracts_date">'Прил. 2'!$E$2</definedName>
    <definedName name="form_contracts_dyn">'Прил. 2'!$A$27:$D$27</definedName>
    <definedName name="form_contracts_provider">'Анкета 1'!$B$165:$G$172</definedName>
    <definedName name="form_date">'Анкета 1'!$C$3</definedName>
    <definedName name="form_factoring">'Анкета 2'!$B$55:$I$59</definedName>
    <definedName name="form_factoring_cmt">'Анкета 2'!$B$62</definedName>
    <definedName name="form_flows_fact">'Прил. 4.1'!$C$6:$O$38</definedName>
    <definedName name="form_flows_progn">'Прил. 4.2'!$C$6:$L$40</definedName>
    <definedName name="form_group_akkr">'Прил. 5'!$B$28:$J$32</definedName>
    <definedName name="form_group_akkr_cmt">'Прил. 5'!$B$35</definedName>
    <definedName name="form_group_audit_op">'Прил. 5'!$E$77</definedName>
    <definedName name="form_group_audited">'Прил. 5'!$E$75</definedName>
    <definedName name="form_group_balance">'Прил. 5'!$B$80:$J$120</definedName>
    <definedName name="form_group_balance_cmt">'Прил. 5'!$B$124</definedName>
    <definedName name="form_group_credits">'Прил. 5'!$B$18:$J$22</definedName>
    <definedName name="form_group_credits_cmt">'Прил. 5'!$B$25</definedName>
    <definedName name="form_group_factoring">'Прил. 5'!$B$58:$I$62</definedName>
    <definedName name="form_group_factoring_cmt">'Прил. 5'!$B$65</definedName>
    <definedName name="form_group_fin">'Прил. 5'!$B$127:$H$145</definedName>
    <definedName name="form_group_fin_cmt">'Прил. 5'!$B$149</definedName>
    <definedName name="form_group_guarant">'Прил. 5'!$B$38:$J$42</definedName>
    <definedName name="form_group_guarant_cmt">'Прил. 5'!$B$45</definedName>
    <definedName name="form_group_info">'Прил. 5'!$B$6:$J$6</definedName>
    <definedName name="form_group_info_cmt">'Прил. 5'!$B$15</definedName>
    <definedName name="form_group_leasing">'Прил. 5'!$B$48:$G$52</definedName>
    <definedName name="form_group_leasing_cmt">'Прил. 5'!$B$55</definedName>
    <definedName name="form_group_other_cmt">'Прил. 5'!$B$71</definedName>
    <definedName name="form_group_payment">'Прил. 5'!$D$67</definedName>
    <definedName name="form_info_activity">'Анкета 1'!$D$42</definedName>
    <definedName name="form_info_addr_fact">'Анкета 1'!$D$41</definedName>
    <definedName name="form_info_addr_ur">'Анкета 1'!$D$40</definedName>
    <definedName name="form_info_filials">'Анкета 1'!$D$43</definedName>
    <definedName name="form_info_groups">'Анкета 1'!$D$38</definedName>
    <definedName name="form_info_inn">'Анкета 1'!$E$36</definedName>
    <definedName name="form_info_name">'Анкета 1'!$D$34</definedName>
    <definedName name="form_info_ogrn">'Анкета 1'!$G$36</definedName>
    <definedName name="form_info_reg_date">'Анкета 1'!$D$35</definedName>
    <definedName name="form_info_staff">'Анкета 1'!$D$191</definedName>
    <definedName name="form_info_tax_place">'Анкета 1'!$D$37</definedName>
    <definedName name="form_info_wage">'Анкета 1'!$G$191</definedName>
    <definedName name="form_mng_ch">'Анкета 1'!$B$59:$G$59</definedName>
    <definedName name="form_mng_cm">'Анкета 1'!$B$55</definedName>
    <definedName name="form_mng_holders">'Анкета 1'!$B$72:$G$78</definedName>
    <definedName name="form_mng_holders_bf">'Анкета 1'!$C$83:$F$89</definedName>
    <definedName name="form_mng_list">'Анкета 1'!$B$47:$G$47</definedName>
    <definedName name="form_other_debt">'Анкета 1'!$B$195</definedName>
    <definedName name="form_portf_akkr">'Анкета 2'!$B$25:$J$29</definedName>
    <definedName name="form_portf_akkr_cmt">'Анкета 2'!$B$32</definedName>
    <definedName name="form_portf_credits">'Анкета 2'!$B$5:$J$9</definedName>
    <definedName name="form_portf_credits_cmt">'Анкета 2'!$B$12</definedName>
    <definedName name="form_portf_guarant">'Анкета 2'!$B$35:$J$39</definedName>
    <definedName name="form_portf_guarant_cmt">'Анкета 2'!$B$42</definedName>
    <definedName name="form_portf_leasing">'Анкета 2'!$B$45:$G$49</definedName>
    <definedName name="form_portf_leasing_cmt">'Анкета 2'!$B$52</definedName>
    <definedName name="form_portf_nonbank">'Анкета 2'!$B$15:$J$19</definedName>
    <definedName name="form_portf_nonbank_cmt">'Анкета 2'!$B$22</definedName>
    <definedName name="form_request1">'Анкета 1'!$B$7:$G$17</definedName>
    <definedName name="form_request2">'Анкета 1'!$B$19:$G$29</definedName>
    <definedName name="header_banks_flows">Обороты!$A$1</definedName>
    <definedName name="header_main">'Анкета 1'!$B$1</definedName>
    <definedName name="list_form_type">data_work!$A$2:$A$4</definedName>
    <definedName name="list_rating_fitch">data!$A$39:$A$51</definedName>
    <definedName name="list_rating_moodys">data!$A$11:$A$23</definedName>
    <definedName name="list_rating_ru">data!$A$53:$A$68</definedName>
    <definedName name="list_rating_sp">data!$A$25:$A$37</definedName>
    <definedName name="list_request_type">data!$A$2:$A$9</definedName>
    <definedName name="strip_act_lic">'Анкета 1'!$A$99:$A$105</definedName>
    <definedName name="strip_act_rating">'Анкета 1'!$A$108:$A$114</definedName>
    <definedName name="strip_banks">'Анкета 1'!$A$206:$A$220</definedName>
    <definedName name="strip_banks_card">'Анкета 1'!$A$211:$A$218</definedName>
    <definedName name="strip_credit_case">'Анкета 2'!$A$66:$A$87</definedName>
    <definedName name="strip_law">'Анкета 1'!$A$176:$A$189</definedName>
    <definedName name="strip_mng_ch">'Анкета 1'!$A$59:$A$66</definedName>
    <definedName name="strip_other_debt">'Анкета 1'!$A$195:$A$196</definedName>
    <definedName name="strip_other_fund">'Анкета 1'!$A$199:$A$205</definedName>
    <definedName name="strip_request_param">'Анкета 1'!$A$6:$A$32</definedName>
    <definedName name="strip_signatures">'Анкета 1'!$A$224:$A$246</definedName>
    <definedName name="validation_act_lic">'Анкета 1'!$G$97</definedName>
    <definedName name="validation_act_rating">'Анкета 1'!$F$106</definedName>
    <definedName name="validation_banks_card">'Анкета 1'!$G$209</definedName>
    <definedName name="validation_law">'Анкета 1'!$G$174</definedName>
    <definedName name="validation_mng_ch">'Анкета 1'!$G$57</definedName>
    <definedName name="validation_other_debt">'Анкета 1'!$G$193</definedName>
    <definedName name="validation_other_fund">'Анкета 1'!$G$197</definedName>
  </definedNames>
  <calcPr calcId="152511"/>
</workbook>
</file>

<file path=xl/calcChain.xml><?xml version="1.0" encoding="utf-8"?>
<calcChain xmlns="http://schemas.openxmlformats.org/spreadsheetml/2006/main">
  <c r="F19" i="4" l="1"/>
  <c r="E19" i="4"/>
  <c r="I107" i="10" l="1"/>
  <c r="D30" i="6"/>
  <c r="D31" i="6"/>
  <c r="D32" i="6"/>
  <c r="D29" i="6"/>
  <c r="G129" i="10" l="1"/>
  <c r="G131" i="10"/>
  <c r="G132" i="10"/>
  <c r="G134" i="10"/>
  <c r="G135" i="10"/>
  <c r="G136" i="10"/>
  <c r="G137" i="10"/>
  <c r="G138" i="10"/>
  <c r="G140" i="10"/>
  <c r="G141" i="10"/>
  <c r="G142" i="10"/>
  <c r="G143" i="10"/>
  <c r="G144" i="10"/>
  <c r="G128" i="10"/>
  <c r="H102" i="10"/>
  <c r="H103" i="10"/>
  <c r="H104" i="10"/>
  <c r="H105" i="10"/>
  <c r="H106" i="10"/>
  <c r="H109" i="10"/>
  <c r="H110" i="10"/>
  <c r="H111" i="10"/>
  <c r="H114" i="10"/>
  <c r="H115" i="10"/>
  <c r="H116" i="10"/>
  <c r="H117" i="10"/>
  <c r="H118" i="10"/>
  <c r="H101" i="10"/>
  <c r="H84" i="10"/>
  <c r="H85" i="10"/>
  <c r="H86" i="10"/>
  <c r="H87" i="10"/>
  <c r="H88" i="10"/>
  <c r="H91" i="10"/>
  <c r="H92" i="10"/>
  <c r="H93" i="10"/>
  <c r="H94" i="10"/>
  <c r="H95" i="10"/>
  <c r="H96" i="10"/>
  <c r="H83" i="10"/>
  <c r="C28" i="5" l="1"/>
  <c r="D28" i="5"/>
  <c r="E28" i="5"/>
  <c r="F28" i="5"/>
  <c r="G28" i="5"/>
  <c r="H28" i="5"/>
  <c r="I28" i="5"/>
  <c r="J28" i="5"/>
  <c r="K28" i="5"/>
  <c r="L28" i="5"/>
  <c r="M28" i="5"/>
  <c r="N28" i="5"/>
  <c r="H59" i="4" l="1"/>
  <c r="G59" i="4"/>
  <c r="D59" i="4"/>
  <c r="G49" i="4"/>
  <c r="F49" i="4"/>
  <c r="E39" i="4"/>
  <c r="G29" i="4"/>
  <c r="F29" i="4"/>
  <c r="F9" i="4"/>
  <c r="E9" i="4"/>
  <c r="B2" i="4" l="1"/>
  <c r="A15" i="11"/>
  <c r="A14" i="11"/>
  <c r="A13" i="11"/>
  <c r="A12" i="11"/>
  <c r="A11" i="11"/>
  <c r="A10" i="11"/>
  <c r="A9" i="11"/>
  <c r="A8" i="11"/>
  <c r="A7" i="11"/>
  <c r="A6" i="11"/>
  <c r="A5" i="11"/>
  <c r="A4" i="11"/>
  <c r="H16" i="11"/>
  <c r="G16" i="11"/>
  <c r="F16" i="11"/>
  <c r="E16" i="11"/>
  <c r="D16" i="11"/>
  <c r="C16" i="11"/>
  <c r="B16" i="11"/>
  <c r="I15" i="11"/>
  <c r="I14" i="11"/>
  <c r="I13" i="11"/>
  <c r="I12" i="11"/>
  <c r="I11" i="11"/>
  <c r="I10" i="11"/>
  <c r="I9" i="11"/>
  <c r="I8" i="11"/>
  <c r="I7" i="11"/>
  <c r="I6" i="11"/>
  <c r="I5" i="11"/>
  <c r="I4" i="11"/>
  <c r="I16" i="11" l="1"/>
  <c r="I17" i="11" s="1"/>
  <c r="B17" i="11"/>
  <c r="F17" i="11"/>
  <c r="C17" i="11"/>
  <c r="G17" i="11"/>
  <c r="D17" i="11"/>
  <c r="H17" i="11"/>
  <c r="E17" i="11"/>
  <c r="G18" i="11" l="1"/>
  <c r="E18" i="11"/>
  <c r="B18" i="11"/>
  <c r="D18" i="11"/>
  <c r="F18" i="11"/>
  <c r="H18" i="11"/>
  <c r="C18" i="11"/>
  <c r="G83" i="10"/>
  <c r="G84" i="10"/>
  <c r="G85" i="10"/>
  <c r="G86" i="10"/>
  <c r="G87" i="10"/>
  <c r="G88" i="10"/>
  <c r="C89" i="10"/>
  <c r="E89" i="10"/>
  <c r="I89" i="10"/>
  <c r="G91" i="10"/>
  <c r="G92" i="10"/>
  <c r="G93" i="10"/>
  <c r="G94" i="10"/>
  <c r="G95" i="10"/>
  <c r="G96" i="10"/>
  <c r="C97" i="10"/>
  <c r="E97" i="10"/>
  <c r="I97" i="10"/>
  <c r="G101" i="10"/>
  <c r="G102" i="10"/>
  <c r="G103" i="10"/>
  <c r="G104" i="10"/>
  <c r="G105" i="10"/>
  <c r="G106" i="10"/>
  <c r="C107" i="10"/>
  <c r="E107" i="10"/>
  <c r="G109" i="10"/>
  <c r="G110" i="10"/>
  <c r="G111" i="10"/>
  <c r="C112" i="10"/>
  <c r="E112" i="10"/>
  <c r="I112" i="10"/>
  <c r="G114" i="10"/>
  <c r="G115" i="10"/>
  <c r="G116" i="10"/>
  <c r="G117" i="10"/>
  <c r="G118" i="10"/>
  <c r="C119" i="10"/>
  <c r="E119" i="10"/>
  <c r="I119" i="10"/>
  <c r="F128" i="10"/>
  <c r="F129" i="10"/>
  <c r="D130" i="10"/>
  <c r="E130" i="10"/>
  <c r="F131" i="10"/>
  <c r="F132" i="10"/>
  <c r="F134" i="10"/>
  <c r="F135" i="10"/>
  <c r="F136" i="10"/>
  <c r="F137" i="10"/>
  <c r="F138" i="10"/>
  <c r="F140" i="10"/>
  <c r="F141" i="10"/>
  <c r="F142" i="10"/>
  <c r="F143" i="10"/>
  <c r="F144" i="10"/>
  <c r="H119" i="10" l="1"/>
  <c r="H112" i="10"/>
  <c r="H89" i="10"/>
  <c r="H107" i="10"/>
  <c r="E133" i="10"/>
  <c r="G130" i="10"/>
  <c r="H97" i="10"/>
  <c r="I18" i="11"/>
  <c r="I98" i="10"/>
  <c r="C98" i="10"/>
  <c r="E98" i="10"/>
  <c r="F97" i="10" s="1"/>
  <c r="D133" i="10"/>
  <c r="D139" i="10" s="1"/>
  <c r="F130" i="10"/>
  <c r="G119" i="10"/>
  <c r="E120" i="10"/>
  <c r="F107" i="10" s="1"/>
  <c r="C120" i="10"/>
  <c r="G112" i="10"/>
  <c r="I120" i="10"/>
  <c r="G107" i="10"/>
  <c r="G97" i="10"/>
  <c r="G89" i="10"/>
  <c r="F112" i="10" l="1"/>
  <c r="F89" i="10"/>
  <c r="D102" i="10"/>
  <c r="D106" i="10"/>
  <c r="D111" i="10"/>
  <c r="D116" i="10"/>
  <c r="D101" i="10"/>
  <c r="D103" i="10"/>
  <c r="D117" i="10"/>
  <c r="D104" i="10"/>
  <c r="D109" i="10"/>
  <c r="D114" i="10"/>
  <c r="D118" i="10"/>
  <c r="D105" i="10"/>
  <c r="D110" i="10"/>
  <c r="D115" i="10"/>
  <c r="J102" i="10"/>
  <c r="J106" i="10"/>
  <c r="J111" i="10"/>
  <c r="J116" i="10"/>
  <c r="J101" i="10"/>
  <c r="J103" i="10"/>
  <c r="J117" i="10"/>
  <c r="J104" i="10"/>
  <c r="J109" i="10"/>
  <c r="J114" i="10"/>
  <c r="J118" i="10"/>
  <c r="J105" i="10"/>
  <c r="J110" i="10"/>
  <c r="J115" i="10"/>
  <c r="D92" i="10"/>
  <c r="D96" i="10"/>
  <c r="D85" i="10"/>
  <c r="D93" i="10"/>
  <c r="D86" i="10"/>
  <c r="D83" i="10"/>
  <c r="D94" i="10"/>
  <c r="D91" i="10"/>
  <c r="D87" i="10"/>
  <c r="D95" i="10"/>
  <c r="D84" i="10"/>
  <c r="D88" i="10"/>
  <c r="J119" i="10"/>
  <c r="D112" i="10"/>
  <c r="D97" i="10"/>
  <c r="J87" i="10"/>
  <c r="J92" i="10"/>
  <c r="J96" i="10"/>
  <c r="J84" i="10"/>
  <c r="J88" i="10"/>
  <c r="J93" i="10"/>
  <c r="J85" i="10"/>
  <c r="J94" i="10"/>
  <c r="J83" i="10"/>
  <c r="J86" i="10"/>
  <c r="J91" i="10"/>
  <c r="J95" i="10"/>
  <c r="D119" i="10"/>
  <c r="D107" i="10"/>
  <c r="E139" i="10"/>
  <c r="G133" i="10"/>
  <c r="D89" i="10"/>
  <c r="F103" i="10"/>
  <c r="F117" i="10"/>
  <c r="H120" i="10"/>
  <c r="F104" i="10"/>
  <c r="F109" i="10"/>
  <c r="F114" i="10"/>
  <c r="F118" i="10"/>
  <c r="F105" i="10"/>
  <c r="F110" i="10"/>
  <c r="F115" i="10"/>
  <c r="F102" i="10"/>
  <c r="F106" i="10"/>
  <c r="F111" i="10"/>
  <c r="F116" i="10"/>
  <c r="F101" i="10"/>
  <c r="H98" i="10"/>
  <c r="F86" i="10"/>
  <c r="F91" i="10"/>
  <c r="F95" i="10"/>
  <c r="F87" i="10"/>
  <c r="F92" i="10"/>
  <c r="F96" i="10"/>
  <c r="F84" i="10"/>
  <c r="F88" i="10"/>
  <c r="F93" i="10"/>
  <c r="F85" i="10"/>
  <c r="F94" i="10"/>
  <c r="F83" i="10"/>
  <c r="J89" i="10"/>
  <c r="J112" i="10"/>
  <c r="J97" i="10"/>
  <c r="J107" i="10"/>
  <c r="F119" i="10"/>
  <c r="D145" i="10"/>
  <c r="F133" i="10"/>
  <c r="G98" i="10"/>
  <c r="G120" i="10"/>
  <c r="E145" i="10" l="1"/>
  <c r="G145" i="10" s="1"/>
  <c r="G139" i="10"/>
  <c r="F139" i="10"/>
  <c r="D36" i="5"/>
  <c r="E36" i="5"/>
  <c r="F36" i="5"/>
  <c r="G36" i="5"/>
  <c r="H36" i="5"/>
  <c r="I36" i="5"/>
  <c r="J36" i="5"/>
  <c r="K36" i="5"/>
  <c r="L36" i="5"/>
  <c r="M36" i="5"/>
  <c r="N36" i="5"/>
  <c r="C36" i="5"/>
  <c r="O35" i="5"/>
  <c r="O33" i="5"/>
  <c r="O32" i="5"/>
  <c r="O27" i="5"/>
  <c r="O26" i="5"/>
  <c r="O24" i="5"/>
  <c r="O23" i="5"/>
  <c r="O13" i="5"/>
  <c r="O14" i="5"/>
  <c r="O15" i="5"/>
  <c r="O16" i="5"/>
  <c r="O17" i="5"/>
  <c r="O18" i="5"/>
  <c r="O19" i="5"/>
  <c r="O12" i="5"/>
  <c r="O10" i="5"/>
  <c r="D20" i="5"/>
  <c r="D37" i="5" s="1"/>
  <c r="E20" i="5"/>
  <c r="F20" i="5"/>
  <c r="F37" i="5" s="1"/>
  <c r="G20" i="5"/>
  <c r="H20" i="5"/>
  <c r="H37" i="5" s="1"/>
  <c r="I20" i="5"/>
  <c r="J20" i="5"/>
  <c r="J37" i="5" s="1"/>
  <c r="K20" i="5"/>
  <c r="L20" i="5"/>
  <c r="L37" i="5" s="1"/>
  <c r="M20" i="5"/>
  <c r="M29" i="5" s="1"/>
  <c r="N20" i="5"/>
  <c r="N37" i="5" s="1"/>
  <c r="C20" i="5"/>
  <c r="L37" i="2"/>
  <c r="L28" i="2"/>
  <c r="L36" i="2"/>
  <c r="L33" i="2"/>
  <c r="L27" i="2"/>
  <c r="L25" i="2"/>
  <c r="L24" i="2"/>
  <c r="L14" i="2"/>
  <c r="L15" i="2"/>
  <c r="L16" i="2"/>
  <c r="L17" i="2"/>
  <c r="L18" i="2"/>
  <c r="L19" i="2"/>
  <c r="L20" i="2"/>
  <c r="L13" i="2"/>
  <c r="L11" i="2"/>
  <c r="D38" i="2"/>
  <c r="E38" i="2"/>
  <c r="F38" i="2"/>
  <c r="G38" i="2"/>
  <c r="H38" i="2"/>
  <c r="I38" i="2"/>
  <c r="J38" i="2"/>
  <c r="K38" i="2"/>
  <c r="C38" i="2"/>
  <c r="D29" i="2"/>
  <c r="E29" i="2"/>
  <c r="F29" i="2"/>
  <c r="G29" i="2"/>
  <c r="H29" i="2"/>
  <c r="I29" i="2"/>
  <c r="J29" i="2"/>
  <c r="K29" i="2"/>
  <c r="C29" i="2"/>
  <c r="D21" i="2"/>
  <c r="E21" i="2"/>
  <c r="F21" i="2"/>
  <c r="F30" i="2" s="1"/>
  <c r="G21" i="2"/>
  <c r="H21" i="2"/>
  <c r="I21" i="2"/>
  <c r="J21" i="2"/>
  <c r="K21" i="2"/>
  <c r="C21" i="2"/>
  <c r="L34" i="2"/>
  <c r="F145" i="10" l="1"/>
  <c r="O36" i="5"/>
  <c r="M37" i="5"/>
  <c r="I37" i="5"/>
  <c r="E37" i="5"/>
  <c r="I29" i="5"/>
  <c r="K29" i="5"/>
  <c r="K37" i="5"/>
  <c r="L29" i="5"/>
  <c r="H29" i="5"/>
  <c r="D29" i="5"/>
  <c r="C29" i="5"/>
  <c r="C37" i="5"/>
  <c r="G29" i="5"/>
  <c r="G37" i="5"/>
  <c r="O28" i="5"/>
  <c r="E29" i="5"/>
  <c r="K30" i="2"/>
  <c r="G30" i="2"/>
  <c r="G39" i="2" s="1"/>
  <c r="J30" i="2"/>
  <c r="J39" i="2" s="1"/>
  <c r="L21" i="2"/>
  <c r="L38" i="2"/>
  <c r="K39" i="2"/>
  <c r="C30" i="2"/>
  <c r="C39" i="2" s="1"/>
  <c r="H30" i="2"/>
  <c r="H39" i="2" s="1"/>
  <c r="I30" i="2"/>
  <c r="I39" i="2" s="1"/>
  <c r="E30" i="2"/>
  <c r="E39" i="2" s="1"/>
  <c r="D30" i="2"/>
  <c r="D39" i="2" s="1"/>
  <c r="D40" i="2" s="1"/>
  <c r="E8" i="2" s="1"/>
  <c r="O20" i="5"/>
  <c r="N29" i="5"/>
  <c r="J29" i="5"/>
  <c r="F29" i="5"/>
  <c r="L29" i="2"/>
  <c r="F39" i="2"/>
  <c r="L30" i="2" l="1"/>
  <c r="L39" i="2" s="1"/>
  <c r="L40" i="2" s="1"/>
  <c r="O37" i="5"/>
  <c r="E40" i="2"/>
  <c r="F8" i="2" s="1"/>
  <c r="F40" i="2" s="1"/>
  <c r="G8" i="2" s="1"/>
  <c r="G40" i="2" s="1"/>
  <c r="H8" i="2" s="1"/>
  <c r="H40" i="2" s="1"/>
  <c r="I8" i="2" s="1"/>
  <c r="I40" i="2" s="1"/>
  <c r="J8" i="2" s="1"/>
  <c r="J40" i="2" s="1"/>
  <c r="K8" i="2" s="1"/>
  <c r="K40" i="2" s="1"/>
  <c r="O29" i="5"/>
  <c r="C25" i="6" l="1"/>
  <c r="D25" i="6"/>
  <c r="E25" i="6"/>
  <c r="F25" i="6"/>
  <c r="G25" i="6"/>
  <c r="H25" i="6"/>
  <c r="I25" i="6"/>
  <c r="J25" i="6"/>
  <c r="K25" i="6"/>
  <c r="L25" i="6"/>
  <c r="M25" i="6"/>
  <c r="B25" i="6"/>
  <c r="U10" i="6"/>
  <c r="N15" i="6"/>
  <c r="N16" i="6"/>
  <c r="N17" i="6"/>
  <c r="N18" i="6"/>
  <c r="N19" i="6"/>
  <c r="N20" i="6"/>
  <c r="N21" i="6"/>
  <c r="N22" i="6"/>
  <c r="N23" i="6"/>
  <c r="N24" i="6"/>
  <c r="H10" i="6"/>
  <c r="I10" i="6"/>
  <c r="K10" i="6"/>
  <c r="L10" i="6"/>
  <c r="M10" i="6"/>
  <c r="O10" i="6"/>
  <c r="P10" i="6"/>
  <c r="Q10" i="6"/>
  <c r="G10" i="6"/>
  <c r="N7" i="6"/>
  <c r="N8" i="6"/>
  <c r="N9" i="6"/>
  <c r="N6" i="6"/>
  <c r="J6" i="6"/>
  <c r="J7" i="6"/>
  <c r="J8" i="6"/>
  <c r="J9" i="6"/>
  <c r="R7" i="6"/>
  <c r="R8" i="6"/>
  <c r="R9" i="6"/>
  <c r="R6" i="6"/>
  <c r="J10" i="6" l="1"/>
  <c r="R10" i="6"/>
  <c r="N10" i="6"/>
  <c r="E172" i="1" l="1"/>
  <c r="E164" i="1"/>
  <c r="D164" i="1"/>
  <c r="D172" i="1"/>
  <c r="C217" i="1" l="1"/>
  <c r="F89" i="1"/>
  <c r="F78" i="1" l="1"/>
  <c r="N14" i="6" l="1"/>
  <c r="N25" i="6" l="1"/>
  <c r="O14" i="6" s="1"/>
  <c r="O16" i="6" l="1"/>
  <c r="O20" i="6"/>
  <c r="O24" i="6"/>
  <c r="O18" i="6"/>
  <c r="O22" i="6"/>
  <c r="O15" i="6"/>
  <c r="O19" i="6"/>
  <c r="O23" i="6"/>
  <c r="O17" i="6"/>
  <c r="O21" i="6"/>
  <c r="O25" i="6" l="1"/>
  <c r="E143" i="1" l="1"/>
  <c r="F140" i="1" s="1"/>
  <c r="F142" i="1" l="1"/>
  <c r="F141" i="1"/>
  <c r="F143" i="1" l="1"/>
</calcChain>
</file>

<file path=xl/sharedStrings.xml><?xml version="1.0" encoding="utf-8"?>
<sst xmlns="http://schemas.openxmlformats.org/spreadsheetml/2006/main" count="751" uniqueCount="499">
  <si>
    <t>(данная таблица является примерной, допускается предоставление указанных сведений по собственной форме организации)</t>
  </si>
  <si>
    <t>Основные статьи</t>
  </si>
  <si>
    <t>1. Текущая деятельность</t>
  </si>
  <si>
    <t>Поступления средств:</t>
  </si>
  <si>
    <t>выручка от (реализации продукции, товаров, услуг и т.п.)</t>
  </si>
  <si>
    <t>Расходование средств</t>
  </si>
  <si>
    <t>Материалы, запчасти, сырье</t>
  </si>
  <si>
    <t>Энергоносители</t>
  </si>
  <si>
    <t>Транспортные расходы и таможенные платежи</t>
  </si>
  <si>
    <t>Услуги сторонних организаций</t>
  </si>
  <si>
    <t>Налоги</t>
  </si>
  <si>
    <t>Прочие расходы</t>
  </si>
  <si>
    <t>Административные и управленческие расходы</t>
  </si>
  <si>
    <t>Зарплата с обязательными платежами и аналогичные выплаты</t>
  </si>
  <si>
    <t>2. Инвестиционная деятельность</t>
  </si>
  <si>
    <t>Поступления средств</t>
  </si>
  <si>
    <t>Поступления от реализации основных средств</t>
  </si>
  <si>
    <t>Доходы от инвестиций в другие предприятия</t>
  </si>
  <si>
    <t>Капитальные вложения</t>
  </si>
  <si>
    <t>Инвестиционные вложения в другие предприятия</t>
  </si>
  <si>
    <t>3. Финансовая деятельность</t>
  </si>
  <si>
    <t xml:space="preserve">Получение кредитов, займов, в том числе: кредиты в </t>
  </si>
  <si>
    <t>Продажа ценных бумаг</t>
  </si>
  <si>
    <t>Погашение кредитов, займов, в том числе: кредиты в</t>
  </si>
  <si>
    <t>Всего</t>
  </si>
  <si>
    <t>Подписи</t>
  </si>
  <si>
    <t>I кв.</t>
  </si>
  <si>
    <t>II кв.</t>
  </si>
  <si>
    <t>III кв.</t>
  </si>
  <si>
    <t>IV кв.</t>
  </si>
  <si>
    <t>20__ г.</t>
  </si>
  <si>
    <t xml:space="preserve">Дата оформления </t>
  </si>
  <si>
    <t xml:space="preserve">Место предоставления </t>
  </si>
  <si>
    <t>Валюта кредита</t>
  </si>
  <si>
    <t>Дата возврата по договору</t>
  </si>
  <si>
    <t>Гарант</t>
  </si>
  <si>
    <t>Бенефициар</t>
  </si>
  <si>
    <t>Валюта</t>
  </si>
  <si>
    <t>Дата окончания действия</t>
  </si>
  <si>
    <t>Наличие фактов предъявления банковской гарантии за последний отчетный квартал.</t>
  </si>
  <si>
    <t>Наименование Банка-кредитора</t>
  </si>
  <si>
    <t>Наименование заемщика</t>
  </si>
  <si>
    <t>Ставка</t>
  </si>
  <si>
    <t>Вид обеспечения</t>
  </si>
  <si>
    <t>Дата окончания Договора лизинга</t>
  </si>
  <si>
    <t>ОБОСНОВАНИЕ КРЕДИТНОЙ СДЕЛКИ</t>
  </si>
  <si>
    <t>Целевое назначение</t>
  </si>
  <si>
    <t xml:space="preserve">Полное наименование: </t>
  </si>
  <si>
    <t>Должность</t>
  </si>
  <si>
    <t>Ф.И.О.</t>
  </si>
  <si>
    <t>Образование</t>
  </si>
  <si>
    <t>Стаж работы в организации</t>
  </si>
  <si>
    <t>Срок полномочий</t>
  </si>
  <si>
    <t>Ф.И.О. / Наименование организации</t>
  </si>
  <si>
    <t>Доля в УК, %</t>
  </si>
  <si>
    <t>Контролируемая доля, %</t>
  </si>
  <si>
    <t>Наличие лицензий и разрешений, срок их действия:</t>
  </si>
  <si>
    <t>Рейтинговое агентство</t>
  </si>
  <si>
    <t>Рейтинг</t>
  </si>
  <si>
    <t>Дата присвоения рейтинга</t>
  </si>
  <si>
    <t>Информация о наличии судебных разбирательств:</t>
  </si>
  <si>
    <t>Истец</t>
  </si>
  <si>
    <t>Ответчик</t>
  </si>
  <si>
    <t>Причина судебного разбирательства, комментарии</t>
  </si>
  <si>
    <t>Номер и дата иска</t>
  </si>
  <si>
    <t xml:space="preserve">Решение судом не принято </t>
  </si>
  <si>
    <t>Принято решение судом</t>
  </si>
  <si>
    <t>Доля, %</t>
  </si>
  <si>
    <t>ИТОГО</t>
  </si>
  <si>
    <t>Возможные цели использования кредитных ресурсов:</t>
  </si>
  <si>
    <t>закупка сырья и материалов (для производственных предприятий), товаров для последующей перепродажи (для торговых компаний), приобретение основных средств (по проектам, не являющимся инвестиционными): обоснование производится с учетом основных условий договоров, на оплату которых будут направлены кредитные средства (стоимость, условия поставки и оплаты, график поставки, а также прочие условия, которые могут оказать влияние на исполнение сторонами своих обязательств по договорам);</t>
  </si>
  <si>
    <t>погашение имеющейся задолженности организации: обоснование осуществляется путем предоставления документов, подтверждающих объемы задолженности и сроки ее погашения;</t>
  </si>
  <si>
    <t>финансирование исполнения контракта (как правило, в рамках экспортных поставок или госзаказов): обоснование осуществляется с учетом графика поставок и объемов отгрузочных партий поставляемой по контракту продукции/графика выполнения строительных работ, условий расчетов по контракту (в том числе принимается во внимание наличие и объем авансовых платежей, степень фактического выполнения контракта) и прочих условий, оказывающих влияние на исполнение сторонами обязательств по контракту;</t>
  </si>
  <si>
    <t>финансирование текущей деятельности организации: обоснование суммы и режима использования осуществляется на основе прогноза движения денежных средств на период кредитования, подтверждающего потребность в привлечении заемных средств.</t>
  </si>
  <si>
    <t>СТРУКТУРА ОБЕСПЕЧЕНИЯ</t>
  </si>
  <si>
    <t>• Информация о видах залогового обеспечения по кредитному проекту с отражением характеристик предмета залога, его ликвидности, технического состояния, особенностей  хранения, местоположения и других особенностей, присущих каждому конкретному виду обеспечения:</t>
  </si>
  <si>
    <t>• Данные, подтверждающие права собственности на передаваемое в залог имущество; наличие обременений предлагаемого в залог обеспечения:</t>
  </si>
  <si>
    <t>• Информация о страховании предмета залога. При страховании  указывается программа страхования, страховой риск, страховая сумма, наименование страховой компании (выгодоприобретателем  по договору страхования должен быть Банк):</t>
  </si>
  <si>
    <t>• Информация об обеспечении в форме гарантии, поручительств:</t>
  </si>
  <si>
    <t>• Информация об оценке стоимости обеспечения (данные о балансовой, рыночной стоимости предмета залога), наличие акта оценки независимой оценочной компании:</t>
  </si>
  <si>
    <t>М.П.</t>
  </si>
  <si>
    <t>1. Наименование Заемщика</t>
  </si>
  <si>
    <t>2. Сфера деятельности</t>
  </si>
  <si>
    <t>3. Размер требуемого кредита</t>
  </si>
  <si>
    <t>4. Назначение кредита</t>
  </si>
  <si>
    <t>5. Товар /продукция будет реализована</t>
  </si>
  <si>
    <t>6. Дополнительные сведения:</t>
  </si>
  <si>
    <t>7. Расходы по сделке составят:</t>
  </si>
  <si>
    <t>8. Доходы составят:</t>
  </si>
  <si>
    <t>Доходы от реализации</t>
  </si>
  <si>
    <t>Проценты за кредит</t>
  </si>
  <si>
    <t>Прибыль составит</t>
  </si>
  <si>
    <t>Рентабельность сделки</t>
  </si>
  <si>
    <t>Период окупаемости</t>
  </si>
  <si>
    <t>Подписи:</t>
  </si>
  <si>
    <t>* Предоставляется в случае рассмотрения заявок на предоставление  финансирования юридическим лицам в целях реализации Инвестиционных проектов</t>
  </si>
  <si>
    <t>ТЕХНИКО-ЭКОНОМИЧЕСКОЕ ОБОСНОВАНИЕ СДЕЛКИ*</t>
  </si>
  <si>
    <t>Принадлежность к Группе компаний:</t>
  </si>
  <si>
    <t>Дата внесения в ЕРГЮЛ</t>
  </si>
  <si>
    <t>Standard &amp; Poor’s</t>
  </si>
  <si>
    <t>Fitch Ratings</t>
  </si>
  <si>
    <t xml:space="preserve">Moody's </t>
  </si>
  <si>
    <t>Эксперт РА</t>
  </si>
  <si>
    <t>АКРА</t>
  </si>
  <si>
    <t>Текущее состояние дела, перспективы судебного решения</t>
  </si>
  <si>
    <t>Дата пересмотра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</si>
  <si>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</si>
  <si>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</si>
  <si>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</si>
  <si>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</si>
  <si>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</si>
  <si>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</si>
  <si>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</si>
  <si>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</si>
  <si>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</si>
  <si>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</si>
  <si>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</si>
  <si>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</si>
  <si>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Общая информация по контрактам</t>
  </si>
  <si>
    <t>Срез состояния расчетов по контракту</t>
  </si>
  <si>
    <t>Реквизиты/залоги</t>
  </si>
  <si>
    <t>Наименование объекта</t>
  </si>
  <si>
    <t>№ контракта</t>
  </si>
  <si>
    <t>Заказчик</t>
  </si>
  <si>
    <t>дата заключения</t>
  </si>
  <si>
    <t>Дата исполнения контракта по договору первоначальная</t>
  </si>
  <si>
    <t xml:space="preserve">Дата планируемого фактического исполнения контракта </t>
  </si>
  <si>
    <t xml:space="preserve">Сумма контракта с учетом планируемого увеличения </t>
  </si>
  <si>
    <t xml:space="preserve">Планируемая валовая маржа по контракту на дату заключения </t>
  </si>
  <si>
    <t>Всего получено от заказчика в т.ч. Аванс</t>
  </si>
  <si>
    <t xml:space="preserve">Аванс полученный </t>
  </si>
  <si>
    <t>Поступило от заказчика за выполненные работы</t>
  </si>
  <si>
    <t>Остаток поступлений (к оплате) до конца срока контракта</t>
  </si>
  <si>
    <t>произведенные авансы на закупку оборудования / материалов, выполнение СМР и пр работ</t>
  </si>
  <si>
    <t>ИТОГО остаток ЗАТРАТ</t>
  </si>
  <si>
    <t xml:space="preserve">остаток к оплате поставщикам / подрядчикам за оборудование </t>
  </si>
  <si>
    <t>итого за год</t>
  </si>
  <si>
    <t>доля в пост изд</t>
  </si>
  <si>
    <t>Динамика контрактации в…</t>
  </si>
  <si>
    <t>изменение контрактации</t>
  </si>
  <si>
    <t>зарплата АУП</t>
  </si>
  <si>
    <t>аренда</t>
  </si>
  <si>
    <t>налоги</t>
  </si>
  <si>
    <t>транспортные издержки</t>
  </si>
  <si>
    <t>2014 г</t>
  </si>
  <si>
    <t>коммунальные затраты</t>
  </si>
  <si>
    <t>2015 г</t>
  </si>
  <si>
    <t>связь и коммуникации</t>
  </si>
  <si>
    <t>%% по кредитам</t>
  </si>
  <si>
    <t>комиссии по гарантиям</t>
  </si>
  <si>
    <t>банковское обслуживание</t>
  </si>
  <si>
    <t>охрана</t>
  </si>
  <si>
    <t>прочее</t>
  </si>
  <si>
    <t>ВСЕГО</t>
  </si>
  <si>
    <t>2016 г</t>
  </si>
  <si>
    <t>2017 г</t>
  </si>
  <si>
    <t>2018 г</t>
  </si>
  <si>
    <t>Обслуживание кредитов (%, комиссии)</t>
  </si>
  <si>
    <t>Остаток денежных средств на начало периода</t>
  </si>
  <si>
    <t>Денежный поток по текущей и инвестиционной деятельности</t>
  </si>
  <si>
    <t>Денежный поток по текущей деятельности (1)</t>
  </si>
  <si>
    <t>Денежный поток по инвестиционной деятельности (2)</t>
  </si>
  <si>
    <t>Денежный поток по финансовой деятельности (3)</t>
  </si>
  <si>
    <t>Денежный поток (1) + (2) + (3)</t>
  </si>
  <si>
    <t>Остаток денежных средств на конец периода</t>
  </si>
  <si>
    <t>Размер выручки за последние 12 мес.</t>
  </si>
  <si>
    <t>факт</t>
  </si>
  <si>
    <t>Наименование кредитной организации</t>
  </si>
  <si>
    <t>ИНН</t>
  </si>
  <si>
    <t>ИНН:</t>
  </si>
  <si>
    <t>ОГРН:</t>
  </si>
  <si>
    <t>Юридический адрес:</t>
  </si>
  <si>
    <t xml:space="preserve">Ф.И.О </t>
  </si>
  <si>
    <t>Причины смены руководителя</t>
  </si>
  <si>
    <t>rating_moodys</t>
  </si>
  <si>
    <t>rating_sp</t>
  </si>
  <si>
    <t>rating_fitch</t>
  </si>
  <si>
    <t>Aaa</t>
  </si>
  <si>
    <t>Aa1</t>
  </si>
  <si>
    <t>Aa2</t>
  </si>
  <si>
    <t>Aa3</t>
  </si>
  <si>
    <t>A1</t>
  </si>
  <si>
    <t>A2</t>
  </si>
  <si>
    <t>A3</t>
  </si>
  <si>
    <t>Baa1</t>
  </si>
  <si>
    <t>Baa2</t>
  </si>
  <si>
    <t>Baa3</t>
  </si>
  <si>
    <t>Ba1</t>
  </si>
  <si>
    <t>Ba2</t>
  </si>
  <si>
    <t>Ba3</t>
  </si>
  <si>
    <t>AAA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</si>
  <si>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</si>
  <si>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</si>
  <si>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</si>
  <si>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</si>
  <si>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</si>
  <si>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</si>
  <si>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</si>
  <si>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</si>
  <si>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</si>
  <si>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BB+</t>
  </si>
  <si>
    <t>BB</t>
  </si>
  <si>
    <t>BB-</t>
  </si>
  <si>
    <t>rating_ru</t>
  </si>
  <si>
    <t>ruAAA</t>
  </si>
  <si>
    <t>ruAA+</t>
  </si>
  <si>
    <t>ruAA</t>
  </si>
  <si>
    <t>ruA+</t>
  </si>
  <si>
    <t>ruAA-</t>
  </si>
  <si>
    <t>ruA</t>
  </si>
  <si>
    <t>ruA-</t>
  </si>
  <si>
    <t>ruBBB+</t>
  </si>
  <si>
    <t>ruBBB</t>
  </si>
  <si>
    <t>ruBBB-</t>
  </si>
  <si>
    <t>ruBB+</t>
  </si>
  <si>
    <t>ruBB</t>
  </si>
  <si>
    <t>ruBB-</t>
  </si>
  <si>
    <t>ruB+</t>
  </si>
  <si>
    <t>ruB</t>
  </si>
  <si>
    <t>ruB-</t>
  </si>
  <si>
    <t>Прочая информация:</t>
  </si>
  <si>
    <t xml:space="preserve">Общая характеристика ситуации в основной отрасли деятельности организации: </t>
  </si>
  <si>
    <t>Доля организации на рынке (область (край, республика), Федеральный округ, страна):</t>
  </si>
  <si>
    <t xml:space="preserve">Основные конкуренты: </t>
  </si>
  <si>
    <t>Обслуживающие банки:</t>
  </si>
  <si>
    <t xml:space="preserve">Дата регистрации: </t>
  </si>
  <si>
    <t xml:space="preserve">Размер уставного капитала (оплачен полностью или нет): </t>
  </si>
  <si>
    <t>Адрес местонахождения:</t>
  </si>
  <si>
    <t>Данные о регистрации организации:</t>
  </si>
  <si>
    <t>Участие в капитале Общества (Да / Нет, доля в %)</t>
  </si>
  <si>
    <t xml:space="preserve">Описание деятельности организации в разрезе ее основных видов (с указанием срока ведения). Отражение особенностей деятельности организации (наличие сезонного характера деятельности, использование давальческих схем, работа по агентским договорам или договорам комиссии и др.): </t>
  </si>
  <si>
    <t>(направления деятельности, выпускаемая/ реализуемая продукция/услуги, описание схемы взаимодействия (бизнес-модели), материально технической базы (наличие собственных/ арендованных активов) клиента, возможность увеличения объема продаж за счет избытка мощностей или иных способов (указать), наличие сезонности/цикличности в бизнесе (указать причины, срок цикла производства и реализации, факторы, влияющие на изменение цикла) и пр.)</t>
  </si>
  <si>
    <t>Сокращенное наименование лицензиата (Компании, ИП)</t>
  </si>
  <si>
    <t>ИНН лицензиата</t>
  </si>
  <si>
    <t>Основные виды деятельности Компании подлежащие лицензированию</t>
  </si>
  <si>
    <t>Наименование лицензирующего органа</t>
  </si>
  <si>
    <t>Состояние/срок окончания</t>
  </si>
  <si>
    <t xml:space="preserve">Наличие рейтингов долгосрочной кредитоспособности: </t>
  </si>
  <si>
    <t>Внутренние условия деятельности:</t>
  </si>
  <si>
    <t>Конкурентные преимущества организации и недостатки:</t>
  </si>
  <si>
    <t>Планы по расширению/ сохранению/ уменьшению объемов бизнеса  в период действия кредитного продукта:</t>
  </si>
  <si>
    <t>Общая численность работающих в организации, человек</t>
  </si>
  <si>
    <t>Информация о наличии / отсутствии просроченной задолженности перед работниками по заработной плате с указанием среднемесячной заработной платы на одного работника:</t>
  </si>
  <si>
    <t>Наименование ИФНС РФ</t>
  </si>
  <si>
    <t>Сумма задолженности, рублей</t>
  </si>
  <si>
    <t>Дата возникновения</t>
  </si>
  <si>
    <t>Планируемая дата погашения</t>
  </si>
  <si>
    <t>Взаимоотношения с АО «АБ «РОССИЯ»</t>
  </si>
  <si>
    <t>Наличие счета в АО АБ «РОССИЯ»:</t>
  </si>
  <si>
    <t>Дата открытия счета в АО АБ «РОССИЯ»:</t>
  </si>
  <si>
    <t>Наличие Картотеки в банках с указанием суммы и наименования банка:</t>
  </si>
  <si>
    <t>Дата планируемого погашения</t>
  </si>
  <si>
    <t>Причина возникновения</t>
  </si>
  <si>
    <t>тыс. руб.</t>
  </si>
  <si>
    <t>Внешние условия деятельности:</t>
  </si>
  <si>
    <t>да/нет</t>
  </si>
  <si>
    <t>Обоснование цели, суммы и режима кредитования:</t>
  </si>
  <si>
    <t>Информация о действующей контрактной базе по состоянию на</t>
  </si>
  <si>
    <t>ЗАЯВКА-АНКЕТА ЗАЕМЩИКА/ПРИНЦИПАЛА (ЮРИДИЧЕСКОГО ЛИЦА)</t>
  </si>
  <si>
    <t>Чистый кредитовый оборот по счетам Заемщика (поступления выручки) за последние 12 месяцев</t>
  </si>
  <si>
    <t>В случае отсутствия в штате должности главного бухгалтера или бухгалтерской службы, указать каким образом ведется бухгалтерский учет (ведение бухгалтерского учета передано на договорных началах специализированной организации (аудиторской фирме)/ бухгалтеру-специалисту (индивидуальному аудитору)/ руководитель организации ведет бухгалтерский учет лично/др.). Дополнительно предоставить информацию о лице, исполняющим обязанности главного бухгалтера, или заключенный договор аутсорсинга.</t>
  </si>
  <si>
    <t>Сведения о бенефициарных владельцах</t>
  </si>
  <si>
    <t>физических лицах, которые, в конечном счете, прямо или косвенно (через третьих лиц, в том числе через юридическое лицо, нескольких юридических лиц либо группу связанных юридических лиц) владеют (имеют преобладающее участие более 25 процентов в капитале) организацией – юридическим лицом либо прямо или косвенно контролирует действия Заемщика, в том числе имеет возможность определять решения, принимаемые Заемщиком:</t>
  </si>
  <si>
    <t>Наименование и ИНН дочерних и зависимых компаний, входящих с юр.лицом, подавшим заявку, в состав финансово-промышленных групп и холдингов (в том числе неформальных), схема операционных и финансовых взаимоотношений между компаниями холдинга указываются в Приложении 1, в Приложении 5 к Заявке-Анкете:</t>
  </si>
  <si>
    <t>Заполняется Клиентом самостоятельно с указанием суммы задолженности, срока возникновения, причины возникновения, сроков погашения задолженности</t>
  </si>
  <si>
    <t>Технико-экономическое обоснование привлекаемого кредитного продукта (Приложение 3 к Заявке-Анкете).</t>
  </si>
  <si>
    <t>Приложение 1 к Заявке-Анкете</t>
  </si>
  <si>
    <t>Приложение 2 к Заявке-Анкете</t>
  </si>
  <si>
    <t>Приложение № 3 к Заявке-Анкете</t>
  </si>
  <si>
    <t>Приложение № 4.1 к Заявке-Анкете</t>
  </si>
  <si>
    <t>Информация о наличии/отсутствии задолженности перед бюджетом/ внебюджетными фондами:</t>
  </si>
  <si>
    <t>Единовременный кредит</t>
  </si>
  <si>
    <t>Возобновляемая кредитная линия</t>
  </si>
  <si>
    <t>Невозобновляемая кредитная линия</t>
  </si>
  <si>
    <t>Овердрафт</t>
  </si>
  <si>
    <t>Банковская гарантия</t>
  </si>
  <si>
    <t>Лимит выдачи банковских гарантий</t>
  </si>
  <si>
    <t>Непокрытый аккредитив</t>
  </si>
  <si>
    <t>Аккредитив с постфинансированием</t>
  </si>
  <si>
    <t xml:space="preserve"> Действующий портфель контрактов:</t>
  </si>
  <si>
    <t>Рекомендованная форма предоставления приведена в  Приложении 2 к Заявке-Анкете</t>
  </si>
  <si>
    <t>Сумма иска, руб.</t>
  </si>
  <si>
    <t>Ежемесячный ФОТ, руб.</t>
  </si>
  <si>
    <t>Сумма задолженности, руб.</t>
  </si>
  <si>
    <t>Приложение № 4.2 к Заявке-Анкете</t>
  </si>
  <si>
    <t>(анализ динамики финансовых результатов, относительных показателей рентабельности, причин и возможных последствий существенных изменений, выводы о влиянии изменений на финансовую устойчивость Группы. Краткие выводы по составу группы: компании-центры прибыли, операционные компании.</t>
  </si>
  <si>
    <t>Комментарии:</t>
  </si>
  <si>
    <t xml:space="preserve">Чистая прибыль /Убыток </t>
  </si>
  <si>
    <t>Прочее</t>
  </si>
  <si>
    <t>Изменение отл. н/а</t>
  </si>
  <si>
    <t>Изменение отл. н/о</t>
  </si>
  <si>
    <t>в т.ч. пост. налоговые о/а</t>
  </si>
  <si>
    <t>Текущий налог на прибыль</t>
  </si>
  <si>
    <t>Прибыль (убыток) до налогообложения</t>
  </si>
  <si>
    <t>Прочие доходы</t>
  </si>
  <si>
    <t>Проценты к уплате</t>
  </si>
  <si>
    <t>Проценты к получению</t>
  </si>
  <si>
    <t>Доходы от участия в др. организациях</t>
  </si>
  <si>
    <t xml:space="preserve">Прибыль (убыток) от продаж </t>
  </si>
  <si>
    <t xml:space="preserve">Управленческие расходы </t>
  </si>
  <si>
    <t xml:space="preserve">Коммерческие расходы </t>
  </si>
  <si>
    <t>Валовая прибыль (убыток)</t>
  </si>
  <si>
    <t>Себестоимость продаж</t>
  </si>
  <si>
    <t>Выручка</t>
  </si>
  <si>
    <t>3/6/9 мес. 20__</t>
  </si>
  <si>
    <t>Изменение, %</t>
  </si>
  <si>
    <t>20__</t>
  </si>
  <si>
    <t>Отчет о финансовых результатах</t>
  </si>
  <si>
    <t>(анализ причин и возможных последствий существенных изменений статей Баланса (с долей более 10%), выводы о влиянии изменений на финансовое положение клиента. Краткие выводы по вертикальному и горизонтальному анализу балансаГруппы компаний.</t>
  </si>
  <si>
    <t>БАЛАНС</t>
  </si>
  <si>
    <t>Краткосрочные обязательства</t>
  </si>
  <si>
    <t>Прочие обязательства</t>
  </si>
  <si>
    <t>Оценочные обязательства</t>
  </si>
  <si>
    <t>Доходы будущих периодов</t>
  </si>
  <si>
    <t>Кредиторская задолж-сть</t>
  </si>
  <si>
    <t>Заемные средства</t>
  </si>
  <si>
    <t>Раздел IV</t>
  </si>
  <si>
    <t>долгосрочные обязательства</t>
  </si>
  <si>
    <t>Отлож. налог. обязательства</t>
  </si>
  <si>
    <t>Капитал и резервы</t>
  </si>
  <si>
    <t>Нераспределенная прибыль</t>
  </si>
  <si>
    <t>Резервный капитал</t>
  </si>
  <si>
    <t xml:space="preserve">Добавочный капитал </t>
  </si>
  <si>
    <t>Переоценка внеоб. активов</t>
  </si>
  <si>
    <t>Собственные акции, выкупленные у акционеров</t>
  </si>
  <si>
    <t>Уставный капитал</t>
  </si>
  <si>
    <t>Раздел III</t>
  </si>
  <si>
    <t>ПАССИВ</t>
  </si>
  <si>
    <t>Оборотные активы</t>
  </si>
  <si>
    <t>Прочие оборотные активы</t>
  </si>
  <si>
    <t>Денежные средства</t>
  </si>
  <si>
    <t>Дебиторская задолженность</t>
  </si>
  <si>
    <t>Финансовые вложения</t>
  </si>
  <si>
    <t>НДС по приобрет. Ценностям</t>
  </si>
  <si>
    <t>Запасы</t>
  </si>
  <si>
    <t>Раздел II</t>
  </si>
  <si>
    <t>Внеоборотные активы</t>
  </si>
  <si>
    <t>Прочие внеоборотные</t>
  </si>
  <si>
    <t>Отлож. налоговые активы</t>
  </si>
  <si>
    <t xml:space="preserve">Доход. влож. в мат. ценности </t>
  </si>
  <si>
    <t>Основные средства</t>
  </si>
  <si>
    <t>Нематериальные активы</t>
  </si>
  <si>
    <t>Раздел I</t>
  </si>
  <si>
    <t>Доля в ВБ, %</t>
  </si>
  <si>
    <t>%</t>
  </si>
  <si>
    <t>Текущий год</t>
  </si>
  <si>
    <t>Изменение за 12 мес.</t>
  </si>
  <si>
    <t>АКТИВ</t>
  </si>
  <si>
    <t>(тыс. руб.)</t>
  </si>
  <si>
    <t>Анализ финансового положения проведен на основании консолидированной бухгалтерской отчетности/ отчетности по МСФО Группы за два завершенных календарных года и последний доступный отчетный период.</t>
  </si>
  <si>
    <t>(например, наличие непокрытых аккредитивов и пр.)</t>
  </si>
  <si>
    <t>Ориентировочная общая сумма ежемесячного платежа:</t>
  </si>
  <si>
    <t>Дата окончания договора</t>
  </si>
  <si>
    <t>Лизингодатель</t>
  </si>
  <si>
    <t>Лизинг</t>
  </si>
  <si>
    <t>Вид гарантии</t>
  </si>
  <si>
    <t>(описание схемы взаимодействия (бизнес-модели), материально технической базы (наличие собственных/ арендованных активов) клиента, возможность увеличения объема продаж за счет избытка мощностей или иных способов (указать), наличие сезонности в бизнесе и пр.)</t>
  </si>
  <si>
    <t>Описание деятельности Группы:</t>
  </si>
  <si>
    <t>Наименование компании Группы, ИНН</t>
  </si>
  <si>
    <t>Информация о Группе компаний, вкл. анализ финансовой отчетности Группы.</t>
  </si>
  <si>
    <t>Приложение 5 к Заявке-Анкете</t>
  </si>
  <si>
    <t>Комментарии (при наличии):</t>
  </si>
  <si>
    <t>Изменения единоличного исполнительного органа произошли три и более раз за последний календарный год:</t>
  </si>
  <si>
    <t>Должностное лицо, уполномоченное руководителем организации для осуществления контактов с Банком:</t>
  </si>
  <si>
    <t> (Должность, Ф.И.О.)</t>
  </si>
  <si>
    <t>Рабочий тел.</t>
  </si>
  <si>
    <t>моб. тел.</t>
  </si>
  <si>
    <t>e-mail</t>
  </si>
  <si>
    <t>АНКЕТА ЗАЛОГОДАТЕЛЯ (ЮРИДИЧЕСКОГО ЛИЦА)</t>
  </si>
  <si>
    <t>АНКЕТА ПОРУЧИТЕЛЯ (ЮРИДИЧЕСКОГО ЛИЦА)</t>
  </si>
  <si>
    <t>Месяц</t>
  </si>
  <si>
    <t>Итог</t>
  </si>
  <si>
    <t>Средний оборот</t>
  </si>
  <si>
    <t>Доля оборотов, проводимых по банку, %</t>
  </si>
  <si>
    <t xml:space="preserve">Чистый кредитовый оборот по счетам cl_class (поступления выручки) за последние 12 месяцев - по месяц, предшествующий дате рассмотрения заявки на КК (тыс. руб.): </t>
  </si>
  <si>
    <t>form_type</t>
  </si>
  <si>
    <r>
      <rPr>
        <b/>
        <sz val="11"/>
        <color theme="1"/>
        <rFont val="Calibri"/>
        <family val="2"/>
        <scheme val="minor"/>
      </rPr>
      <t>Вид кредитного продукта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(единовременный кредит, возобновляемая/невозобновляемая кредитная линия, овердрафт, банковская гарантия, лимит выдачи банковских гарантий, непокрытый аккредитив, аккредитив с постфинансированием)</t>
    </r>
  </si>
  <si>
    <r>
      <t>Процентная ставка (по траншам)</t>
    </r>
    <r>
      <rPr>
        <i/>
        <sz val="11"/>
        <color theme="1"/>
        <rFont val="Calibri"/>
        <family val="2"/>
        <scheme val="minor"/>
      </rPr>
      <t>, процентов годовых</t>
    </r>
  </si>
  <si>
    <r>
      <rPr>
        <b/>
        <sz val="11"/>
        <color theme="1"/>
        <rFont val="Calibri"/>
        <family val="2"/>
        <scheme val="minor"/>
      </rPr>
      <t>Идентификатор государственного контракта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(указывается в заявке на предоставление кредитных продуктов головному исполнителю, исполнителю в целях исполнения государственного оборонного заказа)/ номер и дата финансируемого/гарантируемого контракта</t>
    </r>
  </si>
  <si>
    <r>
      <rPr>
        <b/>
        <sz val="11"/>
        <color theme="1"/>
        <rFont val="Calibri"/>
        <family val="2"/>
        <scheme val="minor"/>
      </rPr>
      <t xml:space="preserve">Предлагаемый залог/ заклад (вексель, гарантийный депозит)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(с указанием основных характеристик предмета залога, адреса хранения залога и полного фирменного наименования и ИНН залогодателя)</t>
    </r>
  </si>
  <si>
    <r>
      <rPr>
        <b/>
        <sz val="11"/>
        <color theme="1"/>
        <rFont val="Calibri"/>
        <family val="2"/>
        <scheme val="minor"/>
      </rPr>
      <t xml:space="preserve">Поручительство/ гарантия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(полное фирменное наименование и ИНН или фамилия, имя, отчество поручителя/гаранта)</t>
    </r>
  </si>
  <si>
    <r>
      <rPr>
        <b/>
        <sz val="11"/>
        <color theme="1"/>
        <rFont val="Calibri"/>
        <family val="2"/>
        <scheme val="minor"/>
      </rPr>
      <t xml:space="preserve">Место постановки на налоговый учет:
</t>
    </r>
    <r>
      <rPr>
        <i/>
        <sz val="11"/>
        <color theme="1"/>
        <rFont val="Calibri"/>
        <family val="2"/>
        <scheme val="minor"/>
      </rPr>
      <t>(информация предоставляется за последний календарный год с указанием причин изменения (в случае наличия)</t>
    </r>
  </si>
  <si>
    <r>
      <t xml:space="preserve">Адрес местонахождения и почтовый адрес:
</t>
    </r>
    <r>
      <rPr>
        <i/>
        <sz val="11"/>
        <color theme="1"/>
        <rFont val="Calibri"/>
        <family val="2"/>
        <scheme val="minor"/>
      </rPr>
      <t>(договор аренды помещения является приложением к Анкете, в случае наличия помещения в собственности предоставляются документы, подтверждающие права собственности)</t>
    </r>
  </si>
  <si>
    <r>
      <rPr>
        <b/>
        <sz val="11"/>
        <color theme="1"/>
        <rFont val="Calibri"/>
        <family val="2"/>
        <scheme val="minor"/>
      </rPr>
      <t xml:space="preserve">Наличие филиалов, отделений, представительств и т.п.: </t>
    </r>
    <r>
      <rPr>
        <sz val="11"/>
        <color theme="1"/>
        <rFont val="Calibri"/>
        <family val="2"/>
        <scheme val="minor"/>
      </rPr>
      <t>(адреса местонахождений)</t>
    </r>
  </si>
  <si>
    <r>
      <rPr>
        <b/>
        <sz val="11"/>
        <color theme="1"/>
        <rFont val="Calibri"/>
        <family val="2"/>
        <scheme val="minor"/>
      </rPr>
      <t>Данные о внешнеэкономической деятельности</t>
    </r>
    <r>
      <rPr>
        <sz val="11"/>
        <color theme="1"/>
        <rFont val="Calibri"/>
        <family val="2"/>
        <scheme val="minor"/>
      </rPr>
      <t xml:space="preserve"> (импорт сырья и материалов, продукции) (наличие/отсутствие; в случае наличия указывается краткое описание внешнеэкономической деятельности): </t>
    </r>
  </si>
  <si>
    <r>
      <rPr>
        <b/>
        <sz val="11"/>
        <color theme="1"/>
        <rFont val="Calibri"/>
        <family val="2"/>
        <scheme val="minor"/>
      </rPr>
      <t>Доля импорта в деятельности</t>
    </r>
    <r>
      <rPr>
        <sz val="11"/>
        <color theme="1"/>
        <rFont val="Calibri"/>
        <family val="2"/>
        <scheme val="minor"/>
      </rPr>
      <t xml:space="preserve"> (в разрезе стран) за последние 4 календарных квартала:</t>
    </r>
  </si>
  <si>
    <t>Руководство организации</t>
  </si>
  <si>
    <r>
      <t xml:space="preserve">Осуществляется в зависимости </t>
    </r>
    <r>
      <rPr>
        <i/>
        <sz val="11"/>
        <color theme="1"/>
        <rFont val="Calibri"/>
        <family val="2"/>
        <scheme val="minor"/>
      </rPr>
      <t>от цели использования кредитных ресурсов.</t>
    </r>
  </si>
  <si>
    <r>
      <rPr>
        <u/>
        <sz val="11"/>
        <color theme="1"/>
        <rFont val="Calibri"/>
        <family val="2"/>
        <scheme val="minor"/>
      </rPr>
      <t xml:space="preserve">Привлечение кредитных ресурсов должно быть </t>
    </r>
    <r>
      <rPr>
        <b/>
        <u/>
        <sz val="11"/>
        <color theme="1"/>
        <rFont val="Calibri"/>
        <family val="2"/>
        <scheme val="minor"/>
      </rPr>
      <t>обосновано Организацией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в результате анализа производственного цикла и фактического состояния расчетов.</t>
    </r>
  </si>
  <si>
    <t>Постоянные издержки в месяц на содержание компании</t>
  </si>
  <si>
    <t>(Должность руководителя)</t>
  </si>
  <si>
    <t>(Должность гл. бухгалтера)</t>
  </si>
  <si>
    <t>(Ф.И.О. руководителя)</t>
  </si>
  <si>
    <t>(Ф.И.О. гл. бухгалтера)</t>
  </si>
  <si>
    <t>(Подпись руководителя)</t>
  </si>
  <si>
    <t>(Подпись гл. бухгалтера)</t>
  </si>
  <si>
    <t>В описательной части указываются: год образования Группы, изменения Группы к текущей дате, при наличии изменений видов бизнеса – причины. В табличной части – данные по всем компаниям Группы (лица, имеющие юридическую и/или экономическую взаимосвязь), которые ведут деятельность. (в тыс.руб. за последний календарный год)</t>
  </si>
  <si>
    <t>Общие сведения об организации</t>
  </si>
  <si>
    <t>Запрашиваемые параметры кредитного продукта</t>
  </si>
  <si>
    <t>Взаимоотношения организации с банками</t>
  </si>
  <si>
    <t>Сведения об участниках (акционерах) организации</t>
  </si>
  <si>
    <t>владеющих не менее чем 1% (одним процентом) его уставного капитала или не менее чем 1% (процентами) его обыкновенных акций с учётом данных о клиентах номинальных держателей:</t>
  </si>
  <si>
    <t>Банковские кредиты</t>
  </si>
  <si>
    <t>Наименование кредитора</t>
  </si>
  <si>
    <t>Дата договора о кредитовании</t>
  </si>
  <si>
    <t>Вид</t>
  </si>
  <si>
    <t>Банковские гарантии/непокрытые аккредитивы</t>
  </si>
  <si>
    <t>ИНН бенефициара</t>
  </si>
  <si>
    <t>Сумма лимита,
тыс. руб.</t>
  </si>
  <si>
    <t>Сумма гарантии,
тыс. руб.</t>
  </si>
  <si>
    <t>Размер комиссии,
% годовых</t>
  </si>
  <si>
    <t>Остаток ссудной задолженности,
тыс. руб.</t>
  </si>
  <si>
    <t>Максимальный лимит кредитования,
тыс. руб.</t>
  </si>
  <si>
    <t>Ставка,
% годовых</t>
  </si>
  <si>
    <t>Выданные поручительства/предоставленные обеспечения (на последнюю отчетную дату)</t>
  </si>
  <si>
    <t>ИНН заемщика</t>
  </si>
  <si>
    <t>Рыночная стоимость обеспечения</t>
  </si>
  <si>
    <t>Залоговая стоимость обеспечения</t>
  </si>
  <si>
    <t>Остаток задолженности,
тыс. руб.</t>
  </si>
  <si>
    <t>Факторинг</t>
  </si>
  <si>
    <t>ИНН лизингодателя</t>
  </si>
  <si>
    <t>Сумма лизинговых платежей по договору, тыс. руб.</t>
  </si>
  <si>
    <t>Всего оплачено лизинговых платежей, тыс. руб.</t>
  </si>
  <si>
    <t>Факторинговая компания</t>
  </si>
  <si>
    <t>ИНН факторинговой компании</t>
  </si>
  <si>
    <t>Основные дебиторы (для регрессного) / поставщики (для безрегрессного)</t>
  </si>
  <si>
    <t>Наименование компании</t>
  </si>
  <si>
    <t>Аффилированность
(собственники/ экономические связи)</t>
  </si>
  <si>
    <t>Блок-схема операционных и финансовых взаимоотношений между компаниями холдинга и внешними контрагентами.</t>
  </si>
  <si>
    <t>Схема дочерних и зависимых компаний (Наименование компании и ИНН) входящих с юр.лицом, подавшим заявку, в состав финансово-промышленных групп и холдингов (в том числе неформальных).</t>
  </si>
  <si>
    <t>Необходимые ЗАТРАТЫ на выполнение работ для исполнения контракта</t>
  </si>
  <si>
    <t>Заактированные ЗАТРАТЫ, но не оплаченые на текущую дату / ЗАТРАТЫ в составе ДЗ в балансе</t>
  </si>
  <si>
    <t>Наименование банка, в котором открыт счет, указанный в реквизитах контракта (куда поступает выручка)</t>
  </si>
  <si>
    <t>Наименование Банка залогодержателя прав по контракту (в т.ч. какой кредитный продукт и на какую сумму получен)</t>
  </si>
  <si>
    <t>Сумма контракта</t>
  </si>
  <si>
    <t>Фактические денежные потоки за последний завершенный календарный год</t>
  </si>
  <si>
    <t>Прогнозируемые денежные потоки на период действия кредитного продукта</t>
  </si>
  <si>
    <t>Задолженность на текущую дату,
тыс. руб.</t>
  </si>
  <si>
    <t>Задолженность на последнюю отчетную дату,
тыс. руб.</t>
  </si>
  <si>
    <t>Вид деятельности Заемщика (фактический):</t>
  </si>
  <si>
    <t xml:space="preserve">не актированные (произведеннеые) ЗАТРАТЫ на выполнение работ </t>
  </si>
  <si>
    <t>Выручка
за ____ г.</t>
  </si>
  <si>
    <t>Прибыль от продаж
за ____ г.</t>
  </si>
  <si>
    <t>Кредиты и займы
на 01.01.____</t>
  </si>
  <si>
    <t>Собственный капитал
на 01.01.____</t>
  </si>
  <si>
    <r>
      <t xml:space="preserve">Вид деятельности (роль в Группе)
</t>
    </r>
    <r>
      <rPr>
        <b/>
        <sz val="11"/>
        <rFont val="Calibri"/>
        <family val="2"/>
        <charset val="204"/>
        <scheme val="minor"/>
      </rPr>
      <t>Например: операционная компания, балансодержатель активов, холдинговая компания – центр прибыли, производственная компания.</t>
    </r>
  </si>
  <si>
    <t>Изменение,
тыс. руб.</t>
  </si>
  <si>
    <t>Всего оплачено лизинговых платежей,
тыс. руб.</t>
  </si>
  <si>
    <t>Сумма лизинговых платежей по договору,
тыс. руб.</t>
  </si>
  <si>
    <t>(Тыс. руб.)</t>
  </si>
  <si>
    <t>(Гл. бухгалтер)</t>
  </si>
  <si>
    <t>20    г.</t>
  </si>
  <si>
    <t>(Должность гл. бухгалтер)</t>
  </si>
  <si>
    <t>Например: Полномочия единоличного исполнительного органа (генерального директора) в полном объеме переданы управляющей организации - ООО «________» на неопределенный срок (основание-Выписка №1 из протокола внеочередного Общего собрания от _________ г., Договор № _____ от ________ г. в редакции Дополнительного соглашения №____ от ________ г.). и тд.</t>
  </si>
  <si>
    <t>Аванс Лизингополучателя, %</t>
  </si>
  <si>
    <r>
      <t xml:space="preserve">Наименование Бенефициара/Лизингополучателя
</t>
    </r>
    <r>
      <rPr>
        <i/>
        <sz val="11"/>
        <color theme="1"/>
        <rFont val="Calibri"/>
        <family val="2"/>
        <charset val="204"/>
        <scheme val="minor"/>
      </rPr>
      <t>(указывается в заявке на предоставление банковских гарантий)/ Государственный заказчик (указывается в заявке на предоставление кредитных продуктов головному исполнителю для обеспечения деятельности в целях исполнения государственного оборонного заказа)/ Заказчик (указывается в заявке на контрактное финансирование)</t>
    </r>
  </si>
  <si>
    <r>
      <t>Сумма (лимит)</t>
    </r>
    <r>
      <rPr>
        <i/>
        <sz val="11"/>
        <color theme="1"/>
        <rFont val="Calibri"/>
        <family val="2"/>
        <charset val="204"/>
        <scheme val="minor"/>
      </rPr>
      <t>, тыс. руб.</t>
    </r>
  </si>
  <si>
    <r>
      <t>Срок</t>
    </r>
    <r>
      <rPr>
        <i/>
        <sz val="11"/>
        <color theme="1"/>
        <rFont val="Calibri"/>
        <family val="2"/>
        <charset val="204"/>
        <scheme val="minor"/>
      </rPr>
      <t xml:space="preserve"> (график погашения – при наличии), мес.</t>
    </r>
  </si>
  <si>
    <t>request_type</t>
  </si>
  <si>
    <t>autofit</t>
  </si>
  <si>
    <t>Прочая информация</t>
  </si>
  <si>
    <t>20  г.</t>
  </si>
  <si>
    <t>- сезонные факторы и их влияние на деятельность организации;
- наличие имущества ограниченного оборота;
- необходимость осуществления дорогостоящих природоохранных мероприятий;
- географическое положение, экономические условия региона, налоговые условия региона;
- имеющиеся торговые ограничения, финансовое стимулирование (использование программ субсидирования или иной гос.поддержки).</t>
  </si>
  <si>
    <t>- основные направления деятельности, основные виды выпускаемой продукции, текущие и планируемые объемы производства;
- состав основного и вспомогательного производства;
- загрузка производственных мощностей;
- объекты непроизводственной сферы и затраты на их содержание;     
- основные объекты, не завершенные строительством, размер средств, необходимых для завершения строительных работ, и срок возможного пуска в эксплуатацию объектов;     
- перечень структурных подразделений и схема структуры управления организацией;     
- наличие собственных либо находящихся в пользовании на основании договора аренды[1] основных средств или иного имущества, необходимых для осуществления деятельности (производственных мощностей, складских помещений, транспортных средств, торговых точек, офисных помещений и прочих) с их указанием.</t>
  </si>
  <si>
    <t>Основные контрагенты. Объем продаж / закупок за 12 мес.</t>
  </si>
  <si>
    <t>Контрагент</t>
  </si>
  <si>
    <t>продукция</t>
  </si>
  <si>
    <t>доля, %</t>
  </si>
  <si>
    <t>Условия расчетов
по договору с указанием количества дней отсрочки</t>
  </si>
  <si>
    <t>Компания аффилирована с Заемщиком</t>
  </si>
  <si>
    <t>Покупатели</t>
  </si>
  <si>
    <t>Поставщики</t>
  </si>
  <si>
    <t>ПРОЧИЕ</t>
  </si>
  <si>
    <t>Отчетность за последний завершенный календарный год аудирована</t>
  </si>
  <si>
    <t>Аудиторское мнение</t>
  </si>
  <si>
    <t>Да/Нет</t>
  </si>
  <si>
    <t>БАНК 1</t>
  </si>
  <si>
    <t>БАНК 2</t>
  </si>
  <si>
    <t>БАНК 3</t>
  </si>
  <si>
    <t>БАНК 4</t>
  </si>
  <si>
    <t>БАНК 5</t>
  </si>
  <si>
    <t>БАНК 6</t>
  </si>
  <si>
    <t>БАНК 7</t>
  </si>
  <si>
    <t>Выберите тип анкеты</t>
  </si>
  <si>
    <t>Небанковские ссуды, займы</t>
  </si>
  <si>
    <t>Обработка персональных данных, указанных в настоящей заявке-анкете, осуществляется Акционерным обществом «Акционерный Банк «РОССИЯ», расположенным по адресу Россия, 191124, г. Санкт-Петербург, пл. Растрелли, д. 2, лит. А (далее – Банк), с целью принятия решения о предоставлении услуг по кредитованию юридических лиц/индивидуальных предпринимателей, в связи с заключением и исполнением Кредитного договора (далее – Договор). Обработка осуществляется как с использованием средств автоматизации, так и без их использования следующими способами: сбор, запись, систематизация, накопление, хранение, уточнение (обновление, изменение), извлечение, использование, передача (предоставление, доступ) обезличивание, блокирование, удаление, уничтожение. Настоящая заявка-анкета, содержащиеся в ней персональные данные подлежат уничтожению по истечении 5 (пяти) лет после исполнения обязательств по Договору, если иное не установлено законодательством Российской Федерации.</t>
  </si>
  <si>
    <t>Заявка-Анкета Заемщика Принципала - ЮЛ (Шаблон)</t>
  </si>
  <si>
    <t>Анкета Поручителя - ЮЛ (Шаблон)</t>
  </si>
  <si>
    <t>Анкета Залогодателя - ЮЛ (Шаблон)</t>
  </si>
  <si>
    <t>Заемщика</t>
  </si>
  <si>
    <t>Поручителя</t>
  </si>
  <si>
    <t>Залогодателя</t>
  </si>
  <si>
    <t>filename</t>
  </si>
  <si>
    <t>acc_class</t>
  </si>
  <si>
    <t>Структура выручки по видам валют</t>
  </si>
  <si>
    <t>Рубли</t>
  </si>
  <si>
    <t>Доллары США</t>
  </si>
  <si>
    <t>Евро</t>
  </si>
  <si>
    <t>Дата гарантии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</si>
</sst>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₽_-;\-* #,##0\ _₽_-;_-* &quot;-&quot;\ _₽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%"/>
    <numFmt numFmtId="166" formatCode="mmm\-yyyy"/>
    <numFmt numFmtId="167" formatCode="_-* #,##0.0\ _₽_-;\-* #,##0.0\ _₽_-;_-* &quot;-&quot;?\ _₽_-;_-@_-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3" tint="-0.499984740745262"/>
      <name val="Calibri"/>
      <family val="2"/>
      <charset val="204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charset val="204"/>
      <scheme val="minor"/>
    </font>
    <font>
      <b/>
      <sz val="14"/>
      <color theme="0"/>
      <name val="Calibri"/>
      <family val="2"/>
      <scheme val="minor"/>
    </font>
    <font>
      <b/>
      <sz val="13"/>
      <color theme="3" tint="-0.499984740745262"/>
      <name val="Calibri"/>
      <family val="2"/>
      <scheme val="minor"/>
    </font>
    <font>
      <b/>
      <sz val="13"/>
      <color theme="3" tint="-0.49998474074526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 tint="0.249977111117893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2"/>
      <color theme="3" tint="-0.499984740745262"/>
      <name val="Calibri"/>
      <family val="2"/>
      <charset val="204"/>
      <scheme val="minor"/>
    </font>
    <font>
      <i/>
      <sz val="1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name val="Calibri"/>
      <family val="2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F2F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hair">
        <color auto="1"/>
      </right>
      <top style="medium">
        <color theme="4" tint="-0.499984740745262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theme="4" tint="-0.499984740745262"/>
      </top>
      <bottom style="hair">
        <color auto="1"/>
      </bottom>
      <diagonal/>
    </border>
    <border>
      <left style="hair">
        <color auto="1"/>
      </left>
      <right/>
      <top style="medium">
        <color theme="4" tint="-0.499984740745262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theme="4" tint="-0.4999847407452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theme="4" tint="-0.499984740745262"/>
      </bottom>
      <diagonal/>
    </border>
    <border>
      <left style="hair">
        <color auto="1"/>
      </left>
      <right/>
      <top style="hair">
        <color auto="1"/>
      </top>
      <bottom style="medium">
        <color theme="4" tint="-0.499984740745262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theme="4" tint="-0.499984740745262"/>
      </top>
      <bottom style="hair">
        <color auto="1"/>
      </bottom>
      <diagonal/>
    </border>
    <border>
      <left style="thin">
        <color theme="4" tint="-0.499984740745262"/>
      </left>
      <right style="hair">
        <color auto="1"/>
      </right>
      <top style="medium">
        <color theme="4" tint="-0.499984740745262"/>
      </top>
      <bottom style="hair">
        <color auto="1"/>
      </bottom>
      <diagonal/>
    </border>
    <border>
      <left style="hair">
        <color auto="1"/>
      </left>
      <right style="thin">
        <color theme="4" tint="-0.499984740745262"/>
      </right>
      <top style="medium">
        <color theme="4" tint="-0.499984740745262"/>
      </top>
      <bottom style="hair">
        <color auto="1"/>
      </bottom>
      <diagonal/>
    </border>
    <border>
      <left style="thin">
        <color theme="4" tint="-0.499984740745262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theme="4" tint="-0.499984740745262"/>
      </right>
      <top style="hair">
        <color auto="1"/>
      </top>
      <bottom style="hair">
        <color auto="1"/>
      </bottom>
      <diagonal/>
    </border>
    <border>
      <left style="thin">
        <color theme="4" tint="-0.499984740745262"/>
      </left>
      <right style="hair">
        <color auto="1"/>
      </right>
      <top style="hair">
        <color auto="1"/>
      </top>
      <bottom style="medium">
        <color theme="4" tint="-0.499984740745262"/>
      </bottom>
      <diagonal/>
    </border>
    <border>
      <left style="hair">
        <color auto="1"/>
      </left>
      <right style="thin">
        <color theme="4" tint="-0.499984740745262"/>
      </right>
      <top style="hair">
        <color auto="1"/>
      </top>
      <bottom style="medium">
        <color theme="4" tint="-0.499984740745262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theme="4" tint="-0.499984740745262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medium">
        <color theme="4" tint="-0.499984740745262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</borders>
  <cellStyleXfs count="12">
    <xf numFmtId="0" fontId="0" fillId="0" borderId="0"/>
    <xf numFmtId="43" fontId="12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/>
    <xf numFmtId="0" fontId="5" fillId="0" borderId="0"/>
    <xf numFmtId="0" fontId="12" fillId="0" borderId="0"/>
    <xf numFmtId="43" fontId="12" fillId="0" borderId="0" applyFont="0" applyFill="0" applyBorder="0" applyAlignment="0" applyProtection="0"/>
    <xf numFmtId="0" fontId="12" fillId="2" borderId="4" applyNumberFormat="0" applyFont="0" applyAlignment="0" applyProtection="0"/>
    <xf numFmtId="0" fontId="36" fillId="6" borderId="0" applyNumberFormat="0" applyBorder="0" applyAlignment="0" applyProtection="0"/>
  </cellStyleXfs>
  <cellXfs count="566">
    <xf numFmtId="0" fontId="0" fillId="0" borderId="0" xfId="0"/>
    <xf numFmtId="0" fontId="0" fillId="0" borderId="0" xfId="0" applyFont="1"/>
    <xf numFmtId="0" fontId="0" fillId="0" borderId="0" xfId="0" applyFont="1" applyBorder="1"/>
    <xf numFmtId="0" fontId="11" fillId="0" borderId="0" xfId="0" applyFont="1" applyAlignment="1">
      <alignment horizontal="center"/>
    </xf>
    <xf numFmtId="49" fontId="0" fillId="0" borderId="0" xfId="0" applyNumberFormat="1"/>
    <xf numFmtId="0" fontId="0" fillId="0" borderId="0" xfId="0"/>
    <xf numFmtId="0" fontId="0" fillId="0" borderId="0" xfId="2" applyFont="1" applyFill="1" applyAlignment="1">
      <alignment vertical="center"/>
    </xf>
    <xf numFmtId="0" fontId="0" fillId="0" borderId="2" xfId="0" applyFont="1" applyBorder="1" applyProtection="1">
      <protection locked="0"/>
    </xf>
    <xf numFmtId="49" fontId="0" fillId="2" borderId="4" xfId="10" applyNumberFormat="1" applyFont="1"/>
    <xf numFmtId="49" fontId="0" fillId="0" borderId="0" xfId="0" applyNumberFormat="1"/>
    <xf numFmtId="0" fontId="4" fillId="0" borderId="0" xfId="0" applyFont="1"/>
    <xf numFmtId="0" fontId="4" fillId="0" borderId="0" xfId="0" applyFont="1" applyFill="1"/>
    <xf numFmtId="41" fontId="4" fillId="0" borderId="9" xfId="0" applyNumberFormat="1" applyFont="1" applyBorder="1" applyAlignment="1" applyProtection="1">
      <alignment horizontal="center" vertical="center" wrapText="1"/>
      <protection locked="0"/>
    </xf>
    <xf numFmtId="41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41" fontId="8" fillId="3" borderId="10" xfId="0" applyNumberFormat="1" applyFont="1" applyFill="1" applyBorder="1" applyAlignment="1">
      <alignment horizontal="center" vertical="center" wrapText="1"/>
    </xf>
    <xf numFmtId="10" fontId="8" fillId="3" borderId="13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right" vertical="center" wrapText="1"/>
    </xf>
    <xf numFmtId="41" fontId="8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>
      <alignment horizontal="right" vertical="center" wrapText="1"/>
    </xf>
    <xf numFmtId="10" fontId="13" fillId="3" borderId="12" xfId="0" applyNumberFormat="1" applyFont="1" applyFill="1" applyBorder="1" applyAlignment="1" applyProtection="1">
      <alignment horizontal="center" vertical="center" wrapText="1"/>
      <protection locked="0"/>
    </xf>
    <xf numFmtId="166" fontId="8" fillId="3" borderId="8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right"/>
    </xf>
    <xf numFmtId="0" fontId="15" fillId="0" borderId="0" xfId="2" applyFont="1" applyFill="1" applyAlignment="1">
      <alignment horizontal="center" vertical="center"/>
    </xf>
    <xf numFmtId="0" fontId="15" fillId="0" borderId="0" xfId="2" applyFont="1" applyFill="1" applyAlignment="1">
      <alignment horizontal="center" vertical="center" wrapText="1"/>
    </xf>
    <xf numFmtId="0" fontId="0" fillId="0" borderId="0" xfId="2" applyFont="1" applyFill="1" applyAlignment="1">
      <alignment horizontal="center" vertical="center"/>
    </xf>
    <xf numFmtId="0" fontId="24" fillId="0" borderId="0" xfId="2" applyFont="1" applyFill="1" applyAlignment="1">
      <alignment vertical="center"/>
    </xf>
    <xf numFmtId="0" fontId="8" fillId="3" borderId="6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right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0" fillId="0" borderId="0" xfId="0" applyAlignment="1"/>
    <xf numFmtId="0" fontId="25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14" fontId="25" fillId="3" borderId="12" xfId="0" applyNumberFormat="1" applyFont="1" applyFill="1" applyBorder="1" applyAlignment="1">
      <alignment horizontal="center" vertical="center" wrapText="1"/>
    </xf>
    <xf numFmtId="41" fontId="8" fillId="3" borderId="9" xfId="0" applyNumberFormat="1" applyFont="1" applyFill="1" applyBorder="1" applyAlignment="1">
      <alignment horizontal="center" vertical="center"/>
    </xf>
    <xf numFmtId="165" fontId="8" fillId="3" borderId="10" xfId="0" applyNumberFormat="1" applyFont="1" applyFill="1" applyBorder="1" applyAlignment="1">
      <alignment horizontal="center" vertical="center"/>
    </xf>
    <xf numFmtId="41" fontId="25" fillId="3" borderId="12" xfId="0" applyNumberFormat="1" applyFont="1" applyFill="1" applyBorder="1" applyAlignment="1">
      <alignment horizontal="center" vertical="center"/>
    </xf>
    <xf numFmtId="165" fontId="25" fillId="3" borderId="13" xfId="0" applyNumberFormat="1" applyFont="1" applyFill="1" applyBorder="1" applyAlignment="1">
      <alignment horizontal="center" vertical="center"/>
    </xf>
    <xf numFmtId="49" fontId="25" fillId="3" borderId="12" xfId="0" applyNumberFormat="1" applyFont="1" applyFill="1" applyBorder="1" applyAlignment="1">
      <alignment horizontal="center" vertical="center"/>
    </xf>
    <xf numFmtId="41" fontId="25" fillId="3" borderId="21" xfId="0" applyNumberFormat="1" applyFont="1" applyFill="1" applyBorder="1" applyAlignment="1">
      <alignment horizontal="center" vertical="center"/>
    </xf>
    <xf numFmtId="49" fontId="25" fillId="3" borderId="11" xfId="0" applyNumberFormat="1" applyFont="1" applyFill="1" applyBorder="1" applyAlignment="1">
      <alignment horizontal="center" vertical="center"/>
    </xf>
    <xf numFmtId="41" fontId="25" fillId="3" borderId="13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/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 vertical="top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Protection="1">
      <protection locked="0"/>
    </xf>
    <xf numFmtId="0" fontId="15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41" fontId="0" fillId="0" borderId="9" xfId="1" applyNumberFormat="1" applyFont="1" applyBorder="1" applyAlignment="1" applyProtection="1">
      <protection locked="0"/>
    </xf>
    <xf numFmtId="0" fontId="15" fillId="0" borderId="11" xfId="0" applyFont="1" applyBorder="1" applyAlignment="1">
      <alignment horizontal="left" vertical="center"/>
    </xf>
    <xf numFmtId="41" fontId="0" fillId="0" borderId="12" xfId="1" applyNumberFormat="1" applyFont="1" applyBorder="1" applyAlignment="1" applyProtection="1">
      <protection locked="0"/>
    </xf>
    <xf numFmtId="41" fontId="15" fillId="0" borderId="13" xfId="1" applyNumberFormat="1" applyFont="1" applyBorder="1" applyAlignment="1" applyProtection="1">
      <protection locked="0"/>
    </xf>
    <xf numFmtId="0" fontId="15" fillId="3" borderId="9" xfId="0" applyFont="1" applyFill="1" applyBorder="1" applyAlignment="1">
      <alignment horizontal="center"/>
    </xf>
    <xf numFmtId="41" fontId="15" fillId="3" borderId="10" xfId="1" applyNumberFormat="1" applyFont="1" applyFill="1" applyBorder="1" applyAlignment="1"/>
    <xf numFmtId="41" fontId="0" fillId="3" borderId="15" xfId="1" applyNumberFormat="1" applyFont="1" applyFill="1" applyBorder="1" applyAlignment="1"/>
    <xf numFmtId="41" fontId="15" fillId="3" borderId="15" xfId="1" applyNumberFormat="1" applyFont="1" applyFill="1" applyBorder="1" applyAlignment="1"/>
    <xf numFmtId="41" fontId="0" fillId="3" borderId="15" xfId="1" applyNumberFormat="1" applyFont="1" applyFill="1" applyBorder="1" applyAlignment="1" applyProtection="1">
      <protection locked="0"/>
    </xf>
    <xf numFmtId="0" fontId="15" fillId="3" borderId="15" xfId="0" applyFont="1" applyFill="1" applyBorder="1" applyAlignment="1">
      <alignment horizontal="left" vertical="center"/>
    </xf>
    <xf numFmtId="41" fontId="15" fillId="0" borderId="9" xfId="0" applyNumberFormat="1" applyFont="1" applyBorder="1" applyAlignment="1" applyProtection="1">
      <alignment horizontal="center" vertical="center"/>
      <protection locked="0"/>
    </xf>
    <xf numFmtId="41" fontId="15" fillId="0" borderId="9" xfId="1" applyNumberFormat="1" applyFont="1" applyBorder="1" applyAlignment="1" applyProtection="1">
      <alignment horizontal="center"/>
      <protection locked="0"/>
    </xf>
    <xf numFmtId="41" fontId="0" fillId="0" borderId="9" xfId="0" applyNumberFormat="1" applyFont="1" applyBorder="1" applyAlignment="1" applyProtection="1">
      <alignment horizontal="center" vertical="center"/>
      <protection locked="0"/>
    </xf>
    <xf numFmtId="41" fontId="0" fillId="0" borderId="9" xfId="1" applyNumberFormat="1" applyFont="1" applyBorder="1" applyAlignment="1" applyProtection="1">
      <alignment horizont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5" fillId="3" borderId="9" xfId="0" applyFont="1" applyFill="1" applyBorder="1" applyAlignment="1">
      <alignment horizontal="center" vertical="center"/>
    </xf>
    <xf numFmtId="41" fontId="15" fillId="3" borderId="10" xfId="1" applyNumberFormat="1" applyFont="1" applyFill="1" applyBorder="1" applyAlignment="1">
      <alignment horizontal="center"/>
    </xf>
    <xf numFmtId="41" fontId="15" fillId="3" borderId="10" xfId="1" applyNumberFormat="1" applyFont="1" applyFill="1" applyBorder="1" applyAlignment="1">
      <alignment horizontal="center" vertical="center"/>
    </xf>
    <xf numFmtId="41" fontId="15" fillId="3" borderId="15" xfId="0" applyNumberFormat="1" applyFont="1" applyFill="1" applyBorder="1" applyAlignment="1" applyProtection="1">
      <alignment horizontal="center" vertical="center"/>
      <protection locked="0"/>
    </xf>
    <xf numFmtId="41" fontId="0" fillId="3" borderId="15" xfId="1" applyNumberFormat="1" applyFont="1" applyFill="1" applyBorder="1" applyAlignment="1" applyProtection="1">
      <alignment horizontal="center"/>
      <protection locked="0"/>
    </xf>
    <xf numFmtId="41" fontId="15" fillId="3" borderId="15" xfId="1" applyNumberFormat="1" applyFont="1" applyFill="1" applyBorder="1" applyAlignment="1">
      <alignment horizontal="center"/>
    </xf>
    <xf numFmtId="41" fontId="15" fillId="3" borderId="15" xfId="0" applyNumberFormat="1" applyFont="1" applyFill="1" applyBorder="1" applyAlignment="1">
      <alignment horizontal="center" vertical="center"/>
    </xf>
    <xf numFmtId="41" fontId="0" fillId="3" borderId="15" xfId="1" applyNumberFormat="1" applyFont="1" applyFill="1" applyBorder="1" applyAlignment="1">
      <alignment horizontal="center"/>
    </xf>
    <xf numFmtId="0" fontId="26" fillId="3" borderId="8" xfId="0" applyFont="1" applyFill="1" applyBorder="1" applyAlignment="1">
      <alignment horizontal="left" vertical="center"/>
    </xf>
    <xf numFmtId="41" fontId="26" fillId="3" borderId="9" xfId="0" applyNumberFormat="1" applyFont="1" applyFill="1" applyBorder="1" applyAlignment="1">
      <alignment horizontal="center" vertical="center"/>
    </xf>
    <xf numFmtId="41" fontId="26" fillId="3" borderId="10" xfId="1" applyNumberFormat="1" applyFont="1" applyFill="1" applyBorder="1" applyAlignment="1">
      <alignment horizontal="center"/>
    </xf>
    <xf numFmtId="41" fontId="26" fillId="3" borderId="10" xfId="0" applyNumberFormat="1" applyFont="1" applyFill="1" applyBorder="1" applyAlignment="1">
      <alignment horizontal="center" vertical="center"/>
    </xf>
    <xf numFmtId="0" fontId="26" fillId="3" borderId="11" xfId="0" applyFont="1" applyFill="1" applyBorder="1" applyAlignment="1">
      <alignment horizontal="left" vertical="center"/>
    </xf>
    <xf numFmtId="41" fontId="26" fillId="3" borderId="12" xfId="0" applyNumberFormat="1" applyFont="1" applyFill="1" applyBorder="1" applyAlignment="1" applyProtection="1">
      <alignment horizontal="center" vertical="center"/>
      <protection locked="0"/>
    </xf>
    <xf numFmtId="41" fontId="26" fillId="3" borderId="12" xfId="1" applyNumberFormat="1" applyFont="1" applyFill="1" applyBorder="1" applyAlignment="1">
      <alignment horizontal="center"/>
    </xf>
    <xf numFmtId="41" fontId="26" fillId="3" borderId="13" xfId="1" applyNumberFormat="1" applyFont="1" applyFill="1" applyBorder="1" applyAlignment="1">
      <alignment horizontal="center"/>
    </xf>
    <xf numFmtId="41" fontId="26" fillId="3" borderId="9" xfId="1" applyNumberFormat="1" applyFont="1" applyFill="1" applyBorder="1" applyAlignment="1"/>
    <xf numFmtId="41" fontId="26" fillId="3" borderId="10" xfId="1" applyNumberFormat="1" applyFont="1" applyFill="1" applyBorder="1" applyAlignment="1"/>
    <xf numFmtId="0" fontId="15" fillId="0" borderId="0" xfId="0" applyFont="1" applyAlignment="1"/>
    <xf numFmtId="49" fontId="15" fillId="0" borderId="0" xfId="0" applyNumberFormat="1" applyFont="1" applyAlignment="1">
      <alignment vertical="top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/>
      <protection locked="0"/>
    </xf>
    <xf numFmtId="0" fontId="17" fillId="0" borderId="0" xfId="7" applyNumberFormat="1" applyFont="1" applyFill="1" applyProtection="1"/>
    <xf numFmtId="0" fontId="0" fillId="0" borderId="0" xfId="0" applyProtection="1"/>
    <xf numFmtId="0" fontId="17" fillId="0" borderId="0" xfId="7" applyFont="1" applyFill="1" applyProtection="1"/>
    <xf numFmtId="0" fontId="3" fillId="0" borderId="0" xfId="8" applyNumberFormat="1" applyFont="1" applyProtection="1"/>
    <xf numFmtId="41" fontId="25" fillId="3" borderId="12" xfId="7" applyNumberFormat="1" applyFont="1" applyFill="1" applyBorder="1" applyAlignment="1" applyProtection="1">
      <alignment horizontal="center" vertical="center" wrapText="1"/>
    </xf>
    <xf numFmtId="0" fontId="17" fillId="0" borderId="0" xfId="7" applyNumberFormat="1" applyFont="1" applyFill="1" applyAlignment="1" applyProtection="1">
      <alignment wrapText="1"/>
    </xf>
    <xf numFmtId="0" fontId="13" fillId="0" borderId="0" xfId="7" applyNumberFormat="1" applyFont="1" applyFill="1" applyAlignment="1" applyProtection="1">
      <alignment horizontal="left"/>
    </xf>
    <xf numFmtId="0" fontId="18" fillId="0" borderId="0" xfId="7" applyNumberFormat="1" applyFont="1" applyFill="1" applyProtection="1"/>
    <xf numFmtId="41" fontId="13" fillId="3" borderId="15" xfId="7" applyNumberFormat="1" applyFont="1" applyFill="1" applyBorder="1" applyAlignment="1" applyProtection="1">
      <alignment horizontal="center" vertical="center" wrapText="1"/>
    </xf>
    <xf numFmtId="165" fontId="13" fillId="3" borderId="15" xfId="7" applyNumberFormat="1" applyFont="1" applyFill="1" applyBorder="1" applyAlignment="1" applyProtection="1">
      <alignment horizontal="center" vertical="center" wrapText="1"/>
    </xf>
    <xf numFmtId="41" fontId="25" fillId="3" borderId="9" xfId="7" applyNumberFormat="1" applyFont="1" applyFill="1" applyBorder="1" applyAlignment="1" applyProtection="1">
      <alignment horizontal="center" vertical="center" wrapText="1"/>
    </xf>
    <xf numFmtId="165" fontId="25" fillId="3" borderId="9" xfId="7" applyNumberFormat="1" applyFont="1" applyFill="1" applyBorder="1" applyAlignment="1" applyProtection="1">
      <alignment horizontal="center" vertical="center" wrapText="1"/>
    </xf>
    <xf numFmtId="165" fontId="25" fillId="3" borderId="10" xfId="7" applyNumberFormat="1" applyFont="1" applyFill="1" applyBorder="1" applyAlignment="1" applyProtection="1">
      <alignment horizontal="center" vertical="center" wrapText="1"/>
    </xf>
    <xf numFmtId="165" fontId="17" fillId="3" borderId="15" xfId="7" applyNumberFormat="1" applyFont="1" applyFill="1" applyBorder="1" applyAlignment="1" applyProtection="1">
      <alignment horizontal="center" vertical="center" wrapText="1"/>
    </xf>
    <xf numFmtId="165" fontId="25" fillId="3" borderId="12" xfId="7" applyNumberFormat="1" applyFont="1" applyFill="1" applyBorder="1" applyAlignment="1" applyProtection="1">
      <alignment horizontal="center" vertical="center" wrapText="1"/>
    </xf>
    <xf numFmtId="165" fontId="25" fillId="3" borderId="13" xfId="7" applyNumberFormat="1" applyFont="1" applyFill="1" applyBorder="1" applyAlignment="1" applyProtection="1">
      <alignment horizontal="center" vertical="center" wrapText="1"/>
    </xf>
    <xf numFmtId="0" fontId="17" fillId="0" borderId="0" xfId="7" applyFont="1" applyFill="1" applyAlignment="1" applyProtection="1">
      <alignment horizontal="left"/>
    </xf>
    <xf numFmtId="41" fontId="25" fillId="3" borderId="9" xfId="7" applyNumberFormat="1" applyFont="1" applyFill="1" applyBorder="1" applyAlignment="1" applyProtection="1">
      <alignment horizontal="center"/>
    </xf>
    <xf numFmtId="165" fontId="27" fillId="3" borderId="9" xfId="7" applyNumberFormat="1" applyFont="1" applyFill="1" applyBorder="1" applyAlignment="1" applyProtection="1">
      <alignment horizontal="center"/>
    </xf>
    <xf numFmtId="41" fontId="25" fillId="3" borderId="12" xfId="7" applyNumberFormat="1" applyFont="1" applyFill="1" applyBorder="1" applyAlignment="1" applyProtection="1">
      <alignment horizontal="center"/>
    </xf>
    <xf numFmtId="165" fontId="27" fillId="3" borderId="12" xfId="7" applyNumberFormat="1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33" fillId="3" borderId="8" xfId="0" applyNumberFormat="1" applyFont="1" applyFill="1" applyBorder="1" applyAlignment="1" applyProtection="1">
      <alignment horizontal="center" vertical="center" wrapText="1"/>
    </xf>
    <xf numFmtId="0" fontId="33" fillId="3" borderId="9" xfId="0" applyNumberFormat="1" applyFont="1" applyFill="1" applyBorder="1" applyAlignment="1" applyProtection="1">
      <alignment horizontal="center" vertical="center" wrapText="1"/>
    </xf>
    <xf numFmtId="0" fontId="33" fillId="3" borderId="10" xfId="0" applyNumberFormat="1" applyFont="1" applyFill="1" applyBorder="1" applyAlignment="1" applyProtection="1">
      <alignment horizontal="center" vertical="center" wrapText="1"/>
    </xf>
    <xf numFmtId="0" fontId="26" fillId="3" borderId="11" xfId="0" applyNumberFormat="1" applyFont="1" applyFill="1" applyBorder="1" applyAlignment="1" applyProtection="1">
      <alignment horizontal="right" vertical="center" wrapText="1"/>
    </xf>
    <xf numFmtId="14" fontId="26" fillId="3" borderId="12" xfId="0" applyNumberFormat="1" applyFont="1" applyFill="1" applyBorder="1" applyAlignment="1" applyProtection="1">
      <alignment horizontal="center" vertical="center" wrapText="1"/>
    </xf>
    <xf numFmtId="0" fontId="26" fillId="3" borderId="12" xfId="0" applyNumberFormat="1" applyFont="1" applyFill="1" applyBorder="1" applyAlignment="1" applyProtection="1">
      <alignment horizontal="center" vertical="center" wrapText="1"/>
    </xf>
    <xf numFmtId="167" fontId="26" fillId="3" borderId="12" xfId="0" applyNumberFormat="1" applyFont="1" applyFill="1" applyBorder="1" applyAlignment="1" applyProtection="1">
      <alignment horizontal="center" vertical="center" wrapText="1"/>
    </xf>
    <xf numFmtId="10" fontId="26" fillId="3" borderId="12" xfId="0" applyNumberFormat="1" applyFont="1" applyFill="1" applyBorder="1" applyAlignment="1" applyProtection="1">
      <alignment horizontal="center" vertical="center" wrapText="1"/>
    </xf>
    <xf numFmtId="0" fontId="26" fillId="3" borderId="13" xfId="0" applyNumberFormat="1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0" fillId="0" borderId="0" xfId="0" applyFont="1" applyFill="1" applyProtection="1"/>
    <xf numFmtId="0" fontId="8" fillId="0" borderId="2" xfId="0" applyFont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vertical="top" wrapText="1"/>
    </xf>
    <xf numFmtId="0" fontId="0" fillId="0" borderId="0" xfId="0" applyFont="1" applyFill="1" applyAlignment="1" applyProtection="1">
      <alignment horizontal="left" vertical="top" wrapText="1" indent="4"/>
    </xf>
    <xf numFmtId="0" fontId="15" fillId="0" borderId="0" xfId="0" applyFont="1" applyFill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center" vertical="top"/>
    </xf>
    <xf numFmtId="0" fontId="0" fillId="0" borderId="0" xfId="0" applyFont="1" applyFill="1" applyAlignment="1" applyProtection="1">
      <alignment horizontal="right"/>
    </xf>
    <xf numFmtId="0" fontId="0" fillId="0" borderId="2" xfId="0" applyFont="1" applyFill="1" applyBorder="1" applyAlignment="1" applyProtection="1"/>
    <xf numFmtId="0" fontId="0" fillId="0" borderId="0" xfId="0" applyFont="1" applyProtection="1"/>
    <xf numFmtId="0" fontId="20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/>
    <xf numFmtId="0" fontId="20" fillId="0" borderId="0" xfId="0" applyFont="1" applyFill="1" applyProtection="1"/>
    <xf numFmtId="167" fontId="26" fillId="3" borderId="13" xfId="0" applyNumberFormat="1" applyFont="1" applyFill="1" applyBorder="1" applyAlignment="1" applyProtection="1">
      <alignment horizontal="center" vertical="center" wrapText="1"/>
    </xf>
    <xf numFmtId="0" fontId="18" fillId="0" borderId="0" xfId="7" applyNumberFormat="1" applyFont="1" applyFill="1" applyAlignment="1" applyProtection="1">
      <alignment horizontal="center"/>
    </xf>
    <xf numFmtId="49" fontId="0" fillId="0" borderId="0" xfId="0" applyNumberFormat="1" applyProtection="1"/>
    <xf numFmtId="49" fontId="0" fillId="0" borderId="0" xfId="0" applyNumberFormat="1" applyAlignment="1" applyProtection="1">
      <alignment wrapText="1"/>
    </xf>
    <xf numFmtId="0" fontId="0" fillId="0" borderId="0" xfId="0" applyAlignment="1" applyProtection="1">
      <alignment wrapText="1"/>
    </xf>
    <xf numFmtId="49" fontId="8" fillId="0" borderId="0" xfId="0" applyNumberFormat="1" applyFont="1" applyAlignment="1" applyProtection="1">
      <alignment wrapText="1"/>
    </xf>
    <xf numFmtId="49" fontId="0" fillId="0" borderId="3" xfId="0" applyNumberFormat="1" applyBorder="1" applyAlignment="1" applyProtection="1">
      <alignment wrapText="1"/>
    </xf>
    <xf numFmtId="49" fontId="0" fillId="0" borderId="3" xfId="0" applyNumberFormat="1" applyBorder="1" applyAlignment="1" applyProtection="1"/>
    <xf numFmtId="49" fontId="8" fillId="0" borderId="0" xfId="0" applyNumberFormat="1" applyFont="1" applyProtection="1"/>
    <xf numFmtId="49" fontId="0" fillId="0" borderId="0" xfId="0" applyNumberFormat="1" applyAlignment="1" applyProtection="1"/>
    <xf numFmtId="49" fontId="10" fillId="0" borderId="0" xfId="0" applyNumberFormat="1" applyFont="1" applyAlignment="1" applyProtection="1">
      <alignment horizontal="center" vertical="top"/>
    </xf>
    <xf numFmtId="49" fontId="10" fillId="0" borderId="3" xfId="0" applyNumberFormat="1" applyFont="1" applyBorder="1" applyAlignment="1" applyProtection="1">
      <alignment horizontal="center" vertical="top"/>
    </xf>
    <xf numFmtId="0" fontId="10" fillId="0" borderId="0" xfId="0" applyFont="1" applyAlignment="1" applyProtection="1">
      <alignment horizontal="center" vertical="top"/>
    </xf>
    <xf numFmtId="49" fontId="11" fillId="0" borderId="0" xfId="0" applyNumberFormat="1" applyFont="1" applyProtection="1"/>
    <xf numFmtId="49" fontId="11" fillId="0" borderId="0" xfId="0" applyNumberFormat="1" applyFont="1" applyAlignment="1" applyProtection="1">
      <alignment horizontal="center"/>
    </xf>
    <xf numFmtId="0" fontId="11" fillId="0" borderId="0" xfId="0" applyFont="1" applyProtection="1"/>
    <xf numFmtId="49" fontId="0" fillId="0" borderId="2" xfId="0" applyNumberFormat="1" applyBorder="1" applyProtection="1"/>
    <xf numFmtId="49" fontId="0" fillId="0" borderId="0" xfId="0" applyNumberFormat="1" applyAlignment="1" applyProtection="1">
      <alignment horizontal="left"/>
    </xf>
    <xf numFmtId="0" fontId="36" fillId="6" borderId="4" xfId="11" applyBorder="1"/>
    <xf numFmtId="0" fontId="36" fillId="6" borderId="4" xfId="11" applyBorder="1" applyAlignment="1">
      <alignment wrapText="1"/>
    </xf>
    <xf numFmtId="0" fontId="15" fillId="0" borderId="2" xfId="0" applyFont="1" applyFill="1" applyBorder="1" applyProtection="1"/>
    <xf numFmtId="0" fontId="0" fillId="0" borderId="0" xfId="0" applyFont="1" applyFill="1" applyBorder="1" applyProtection="1"/>
    <xf numFmtId="49" fontId="15" fillId="3" borderId="9" xfId="0" applyNumberFormat="1" applyFont="1" applyFill="1" applyBorder="1" applyAlignment="1" applyProtection="1">
      <alignment horizontal="center" vertical="center" wrapText="1"/>
    </xf>
    <xf numFmtId="0" fontId="37" fillId="3" borderId="27" xfId="0" applyNumberFormat="1" applyFont="1" applyFill="1" applyBorder="1" applyAlignment="1" applyProtection="1">
      <alignment horizontal="center" vertical="center"/>
    </xf>
    <xf numFmtId="0" fontId="37" fillId="3" borderId="29" xfId="0" applyNumberFormat="1" applyFont="1" applyFill="1" applyBorder="1" applyAlignment="1" applyProtection="1">
      <alignment horizontal="center" vertical="center"/>
    </xf>
    <xf numFmtId="0" fontId="37" fillId="3" borderId="30" xfId="0" applyNumberFormat="1" applyFont="1" applyFill="1" applyBorder="1" applyAlignment="1" applyProtection="1">
      <alignment horizontal="center" vertical="center"/>
    </xf>
    <xf numFmtId="0" fontId="15" fillId="3" borderId="8" xfId="0" applyNumberFormat="1" applyFont="1" applyFill="1" applyBorder="1" applyAlignment="1" applyProtection="1">
      <alignment horizontal="center" vertical="center" wrapText="1"/>
    </xf>
    <xf numFmtId="0" fontId="15" fillId="3" borderId="9" xfId="0" applyNumberFormat="1" applyFont="1" applyFill="1" applyBorder="1" applyAlignment="1" applyProtection="1">
      <alignment horizontal="center" vertical="center" wrapText="1"/>
    </xf>
    <xf numFmtId="0" fontId="15" fillId="3" borderId="10" xfId="0" applyNumberFormat="1" applyFont="1" applyFill="1" applyBorder="1" applyAlignment="1" applyProtection="1">
      <alignment horizontal="center" vertical="center" wrapText="1"/>
    </xf>
    <xf numFmtId="49" fontId="15" fillId="3" borderId="5" xfId="0" applyNumberFormat="1" applyFont="1" applyFill="1" applyBorder="1" applyAlignment="1" applyProtection="1">
      <alignment horizontal="center" vertical="center" wrapText="1"/>
    </xf>
    <xf numFmtId="49" fontId="15" fillId="3" borderId="6" xfId="0" applyNumberFormat="1" applyFont="1" applyFill="1" applyBorder="1" applyAlignment="1" applyProtection="1">
      <alignment horizontal="center" vertical="center" wrapText="1"/>
    </xf>
    <xf numFmtId="49" fontId="15" fillId="3" borderId="10" xfId="0" applyNumberFormat="1" applyFont="1" applyFill="1" applyBorder="1" applyAlignment="1" applyProtection="1">
      <alignment horizontal="center" vertical="center" wrapText="1"/>
    </xf>
    <xf numFmtId="49" fontId="26" fillId="3" borderId="12" xfId="0" applyNumberFormat="1" applyFont="1" applyFill="1" applyBorder="1" applyAlignment="1" applyProtection="1">
      <alignment horizontal="center" vertical="center" wrapText="1"/>
    </xf>
    <xf numFmtId="49" fontId="15" fillId="3" borderId="7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vertical="center"/>
    </xf>
    <xf numFmtId="49" fontId="15" fillId="3" borderId="5" xfId="0" applyNumberFormat="1" applyFont="1" applyFill="1" applyBorder="1" applyAlignment="1" applyProtection="1">
      <alignment horizontal="left" vertical="center" wrapText="1"/>
    </xf>
    <xf numFmtId="49" fontId="8" fillId="3" borderId="8" xfId="0" applyNumberFormat="1" applyFont="1" applyFill="1" applyBorder="1" applyAlignment="1" applyProtection="1">
      <alignment horizontal="left" vertical="center" wrapText="1"/>
    </xf>
    <xf numFmtId="49" fontId="8" fillId="3" borderId="11" xfId="0" applyNumberFormat="1" applyFont="1" applyFill="1" applyBorder="1" applyAlignment="1" applyProtection="1">
      <alignment horizontal="left" vertical="center" wrapText="1"/>
    </xf>
    <xf numFmtId="0" fontId="0" fillId="0" borderId="0" xfId="0" applyFill="1" applyBorder="1" applyProtection="1"/>
    <xf numFmtId="0" fontId="0" fillId="0" borderId="0" xfId="0" applyFont="1" applyFill="1" applyBorder="1" applyAlignment="1" applyProtection="1">
      <alignment vertical="top"/>
    </xf>
    <xf numFmtId="49" fontId="15" fillId="0" borderId="0" xfId="0" applyNumberFormat="1" applyFont="1" applyBorder="1" applyAlignment="1" applyProtection="1">
      <alignment vertical="center" wrapText="1"/>
    </xf>
    <xf numFmtId="41" fontId="26" fillId="3" borderId="12" xfId="0" applyNumberFormat="1" applyFont="1" applyFill="1" applyBorder="1" applyAlignment="1" applyProtection="1">
      <alignment horizontal="center" vertical="center" wrapText="1"/>
    </xf>
    <xf numFmtId="165" fontId="26" fillId="3" borderId="13" xfId="0" applyNumberFormat="1" applyFont="1" applyFill="1" applyBorder="1" applyAlignment="1" applyProtection="1">
      <alignment horizontal="center" vertical="center" wrapText="1"/>
    </xf>
    <xf numFmtId="49" fontId="15" fillId="3" borderId="8" xfId="0" applyNumberFormat="1" applyFont="1" applyFill="1" applyBorder="1" applyAlignment="1" applyProtection="1">
      <alignment horizontal="center" vertical="center" wrapText="1"/>
    </xf>
    <xf numFmtId="49" fontId="26" fillId="3" borderId="11" xfId="0" applyNumberFormat="1" applyFont="1" applyFill="1" applyBorder="1" applyAlignment="1" applyProtection="1">
      <alignment horizontal="right" vertical="center" wrapText="1"/>
    </xf>
    <xf numFmtId="49" fontId="0" fillId="0" borderId="0" xfId="0" applyNumberFormat="1" applyFont="1" applyBorder="1" applyAlignment="1" applyProtection="1">
      <alignment vertical="center" wrapText="1"/>
    </xf>
    <xf numFmtId="0" fontId="15" fillId="3" borderId="11" xfId="0" applyFont="1" applyFill="1" applyBorder="1" applyAlignment="1" applyProtection="1">
      <alignment horizontal="center" vertical="center"/>
    </xf>
    <xf numFmtId="43" fontId="26" fillId="3" borderId="12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Protection="1"/>
    <xf numFmtId="0" fontId="38" fillId="0" borderId="0" xfId="0" applyFont="1" applyFill="1" applyAlignment="1" applyProtection="1">
      <alignment horizontal="center" vertical="top"/>
    </xf>
    <xf numFmtId="0" fontId="39" fillId="0" borderId="0" xfId="0" applyFont="1" applyAlignment="1">
      <alignment horizontal="center" vertical="top"/>
    </xf>
    <xf numFmtId="0" fontId="39" fillId="0" borderId="0" xfId="0" applyFont="1" applyAlignment="1">
      <alignment horizontal="center"/>
    </xf>
    <xf numFmtId="0" fontId="40" fillId="0" borderId="0" xfId="0" applyFont="1" applyFill="1" applyBorder="1" applyProtection="1"/>
    <xf numFmtId="0" fontId="8" fillId="2" borderId="4" xfId="10" applyFont="1" applyAlignment="1" applyProtection="1">
      <alignment wrapText="1"/>
      <protection locked="0"/>
    </xf>
    <xf numFmtId="0" fontId="1" fillId="3" borderId="8" xfId="0" applyFont="1" applyFill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vertical="center" wrapText="1"/>
    </xf>
    <xf numFmtId="0" fontId="1" fillId="3" borderId="15" xfId="0" applyFont="1" applyFill="1" applyBorder="1" applyAlignment="1" applyProtection="1">
      <alignment vertical="center" wrapText="1"/>
    </xf>
    <xf numFmtId="0" fontId="1" fillId="3" borderId="9" xfId="0" applyFont="1" applyFill="1" applyBorder="1" applyAlignment="1" applyProtection="1">
      <alignment vertical="center" wrapText="1"/>
    </xf>
    <xf numFmtId="0" fontId="15" fillId="3" borderId="9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Protection="1"/>
    <xf numFmtId="0" fontId="0" fillId="0" borderId="0" xfId="0" applyNumberFormat="1" applyProtection="1"/>
    <xf numFmtId="0" fontId="0" fillId="0" borderId="0" xfId="0" applyNumberFormat="1" applyFont="1" applyFill="1" applyProtection="1"/>
    <xf numFmtId="0" fontId="15" fillId="3" borderId="5" xfId="0" applyNumberFormat="1" applyFont="1" applyFill="1" applyBorder="1" applyAlignment="1" applyProtection="1">
      <alignment horizontal="center" vertical="center" wrapText="1"/>
    </xf>
    <xf numFmtId="0" fontId="15" fillId="3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/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Border="1" applyProtection="1"/>
    <xf numFmtId="0" fontId="32" fillId="3" borderId="8" xfId="0" applyNumberFormat="1" applyFont="1" applyFill="1" applyBorder="1" applyAlignment="1" applyProtection="1">
      <alignment horizontal="left" vertical="top" wrapText="1"/>
    </xf>
    <xf numFmtId="0" fontId="32" fillId="3" borderId="9" xfId="0" applyNumberFormat="1" applyFont="1" applyFill="1" applyBorder="1" applyAlignment="1" applyProtection="1">
      <alignment horizontal="left" vertical="top" wrapText="1"/>
    </xf>
    <xf numFmtId="0" fontId="32" fillId="3" borderId="10" xfId="0" applyNumberFormat="1" applyFont="1" applyFill="1" applyBorder="1" applyAlignment="1" applyProtection="1">
      <alignment horizontal="left" vertical="top" wrapText="1"/>
    </xf>
    <xf numFmtId="14" fontId="26" fillId="3" borderId="13" xfId="0" applyNumberFormat="1" applyFont="1" applyFill="1" applyBorder="1" applyAlignment="1" applyProtection="1">
      <alignment horizontal="center"/>
    </xf>
    <xf numFmtId="0" fontId="15" fillId="0" borderId="0" xfId="0" applyNumberFormat="1" applyFont="1" applyAlignment="1" applyProtection="1">
      <alignment vertical="center" wrapText="1"/>
    </xf>
    <xf numFmtId="0" fontId="0" fillId="0" borderId="8" xfId="0" applyNumberFormat="1" applyFont="1" applyBorder="1" applyProtection="1"/>
    <xf numFmtId="0" fontId="0" fillId="0" borderId="9" xfId="0" applyNumberFormat="1" applyFont="1" applyBorder="1" applyProtection="1"/>
    <xf numFmtId="0" fontId="0" fillId="0" borderId="10" xfId="0" applyNumberFormat="1" applyFont="1" applyBorder="1" applyProtection="1"/>
    <xf numFmtId="0" fontId="0" fillId="0" borderId="0" xfId="0" applyNumberFormat="1" applyFont="1" applyBorder="1" applyAlignment="1" applyProtection="1">
      <alignment vertical="center"/>
    </xf>
    <xf numFmtId="0" fontId="15" fillId="3" borderId="7" xfId="0" applyNumberFormat="1" applyFont="1" applyFill="1" applyBorder="1" applyAlignment="1" applyProtection="1">
      <alignment horizontal="center" vertical="center" wrapText="1"/>
    </xf>
    <xf numFmtId="41" fontId="15" fillId="3" borderId="9" xfId="1" applyNumberFormat="1" applyFont="1" applyFill="1" applyBorder="1" applyAlignment="1">
      <alignment horizontal="center"/>
    </xf>
    <xf numFmtId="0" fontId="13" fillId="3" borderId="15" xfId="7" applyNumberFormat="1" applyFont="1" applyFill="1" applyBorder="1" applyAlignment="1" applyProtection="1">
      <alignment vertical="center" wrapText="1"/>
    </xf>
    <xf numFmtId="0" fontId="17" fillId="0" borderId="15" xfId="7" applyNumberFormat="1" applyFont="1" applyFill="1" applyBorder="1" applyAlignment="1" applyProtection="1">
      <alignment vertical="center" wrapText="1"/>
    </xf>
    <xf numFmtId="0" fontId="25" fillId="3" borderId="15" xfId="7" applyNumberFormat="1" applyFont="1" applyFill="1" applyBorder="1" applyAlignment="1" applyProtection="1">
      <alignment vertical="center" wrapText="1"/>
    </xf>
    <xf numFmtId="0" fontId="25" fillId="3" borderId="28" xfId="7" applyNumberFormat="1" applyFont="1" applyFill="1" applyBorder="1" applyAlignment="1" applyProtection="1">
      <alignment vertical="center" wrapText="1"/>
    </xf>
    <xf numFmtId="0" fontId="0" fillId="0" borderId="0" xfId="0" applyNumberFormat="1"/>
    <xf numFmtId="0" fontId="13" fillId="3" borderId="9" xfId="7" applyNumberFormat="1" applyFont="1" applyFill="1" applyBorder="1" applyAlignment="1" applyProtection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41" fontId="0" fillId="7" borderId="10" xfId="0" applyNumberFormat="1" applyFill="1" applyBorder="1" applyAlignment="1">
      <alignment horizontal="center" vertical="center"/>
    </xf>
    <xf numFmtId="41" fontId="25" fillId="7" borderId="13" xfId="0" applyNumberFormat="1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 wrapText="1"/>
    </xf>
    <xf numFmtId="41" fontId="0" fillId="7" borderId="9" xfId="0" applyNumberFormat="1" applyFill="1" applyBorder="1" applyAlignment="1">
      <alignment horizontal="center" vertical="center"/>
    </xf>
    <xf numFmtId="41" fontId="25" fillId="7" borderId="12" xfId="0" applyNumberFormat="1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41" fontId="0" fillId="7" borderId="20" xfId="0" applyNumberFormat="1" applyFill="1" applyBorder="1" applyAlignment="1">
      <alignment horizontal="center" vertical="center"/>
    </xf>
    <xf numFmtId="41" fontId="25" fillId="7" borderId="22" xfId="0" applyNumberFormat="1" applyFont="1" applyFill="1" applyBorder="1" applyAlignment="1">
      <alignment horizontal="center" vertical="center"/>
    </xf>
    <xf numFmtId="0" fontId="25" fillId="3" borderId="9" xfId="7" applyNumberFormat="1" applyFont="1" applyFill="1" applyBorder="1" applyAlignment="1" applyProtection="1">
      <alignment horizontal="center" vertical="center" wrapText="1"/>
    </xf>
    <xf numFmtId="0" fontId="25" fillId="3" borderId="10" xfId="7" applyNumberFormat="1" applyFont="1" applyFill="1" applyBorder="1" applyAlignment="1" applyProtection="1">
      <alignment horizontal="center" vertical="center" wrapText="1"/>
    </xf>
    <xf numFmtId="41" fontId="25" fillId="3" borderId="14" xfId="7" applyNumberFormat="1" applyFont="1" applyFill="1" applyBorder="1" applyAlignment="1" applyProtection="1">
      <alignment horizontal="center" vertical="center" wrapText="1"/>
    </xf>
    <xf numFmtId="165" fontId="25" fillId="3" borderId="14" xfId="7" applyNumberFormat="1" applyFont="1" applyFill="1" applyBorder="1" applyAlignment="1" applyProtection="1">
      <alignment horizontal="center" vertical="center" wrapText="1"/>
    </xf>
    <xf numFmtId="49" fontId="26" fillId="3" borderId="12" xfId="0" applyNumberFormat="1" applyFont="1" applyFill="1" applyBorder="1" applyAlignment="1" applyProtection="1">
      <alignment horizontal="center" vertical="center" wrapText="1"/>
    </xf>
    <xf numFmtId="49" fontId="26" fillId="3" borderId="13" xfId="0" applyNumberFormat="1" applyFont="1" applyFill="1" applyBorder="1" applyAlignment="1" applyProtection="1">
      <alignment horizontal="center" vertical="center" wrapText="1"/>
    </xf>
    <xf numFmtId="49" fontId="26" fillId="3" borderId="11" xfId="0" applyNumberFormat="1" applyFont="1" applyFill="1" applyBorder="1" applyAlignment="1" applyProtection="1">
      <alignment horizontal="right" vertical="center" wrapText="1"/>
    </xf>
    <xf numFmtId="0" fontId="34" fillId="3" borderId="5" xfId="7" applyNumberFormat="1" applyFont="1" applyFill="1" applyBorder="1" applyAlignment="1" applyProtection="1">
      <alignment horizontal="center" vertical="center" wrapText="1"/>
    </xf>
    <xf numFmtId="49" fontId="26" fillId="3" borderId="8" xfId="0" applyNumberFormat="1" applyFont="1" applyFill="1" applyBorder="1" applyAlignment="1" applyProtection="1">
      <alignment horizontal="right" vertical="center" wrapText="1"/>
    </xf>
    <xf numFmtId="49" fontId="26" fillId="3" borderId="9" xfId="0" applyNumberFormat="1" applyFont="1" applyFill="1" applyBorder="1" applyAlignment="1" applyProtection="1">
      <alignment horizontal="center" vertical="center" wrapText="1"/>
    </xf>
    <xf numFmtId="41" fontId="26" fillId="3" borderId="9" xfId="0" applyNumberFormat="1" applyFont="1" applyFill="1" applyBorder="1" applyAlignment="1" applyProtection="1">
      <alignment horizontal="center" vertical="center" wrapText="1"/>
    </xf>
    <xf numFmtId="49" fontId="26" fillId="3" borderId="10" xfId="0" applyNumberFormat="1" applyFont="1" applyFill="1" applyBorder="1" applyAlignment="1" applyProtection="1">
      <alignment horizontal="center" vertical="center" wrapText="1"/>
    </xf>
    <xf numFmtId="165" fontId="26" fillId="3" borderId="9" xfId="0" applyNumberFormat="1" applyFont="1" applyFill="1" applyBorder="1" applyAlignment="1" applyProtection="1">
      <alignment horizontal="center" vertical="center" wrapText="1"/>
    </xf>
    <xf numFmtId="165" fontId="26" fillId="3" borderId="12" xfId="0" applyNumberFormat="1" applyFont="1" applyFill="1" applyBorder="1" applyAlignment="1" applyProtection="1">
      <alignment horizontal="center" vertical="center" wrapText="1"/>
    </xf>
    <xf numFmtId="0" fontId="17" fillId="0" borderId="0" xfId="7" applyNumberFormat="1" applyFont="1" applyFill="1" applyBorder="1" applyAlignment="1" applyProtection="1">
      <alignment wrapText="1"/>
    </xf>
    <xf numFmtId="49" fontId="26" fillId="3" borderId="15" xfId="0" applyNumberFormat="1" applyFont="1" applyFill="1" applyBorder="1" applyAlignment="1" applyProtection="1">
      <alignment horizontal="center" vertical="center" wrapText="1"/>
    </xf>
    <xf numFmtId="49" fontId="26" fillId="3" borderId="15" xfId="0" applyNumberFormat="1" applyFont="1" applyFill="1" applyBorder="1" applyAlignment="1" applyProtection="1">
      <alignment vertical="center" wrapText="1"/>
    </xf>
    <xf numFmtId="165" fontId="17" fillId="3" borderId="9" xfId="7" applyNumberFormat="1" applyFont="1" applyFill="1" applyBorder="1" applyAlignment="1" applyProtection="1">
      <alignment horizontal="center" vertical="center" wrapText="1"/>
    </xf>
    <xf numFmtId="41" fontId="17" fillId="3" borderId="9" xfId="7" applyNumberFormat="1" applyFont="1" applyFill="1" applyBorder="1" applyAlignment="1" applyProtection="1">
      <alignment horizontal="center" vertical="center" wrapText="1"/>
    </xf>
    <xf numFmtId="165" fontId="17" fillId="3" borderId="10" xfId="7" applyNumberFormat="1" applyFont="1" applyFill="1" applyBorder="1" applyAlignment="1" applyProtection="1">
      <alignment horizontal="center" vertical="center" wrapText="1"/>
    </xf>
    <xf numFmtId="41" fontId="17" fillId="3" borderId="9" xfId="7" applyNumberFormat="1" applyFont="1" applyFill="1" applyBorder="1" applyAlignment="1" applyProtection="1">
      <alignment horizontal="center"/>
    </xf>
    <xf numFmtId="165" fontId="17" fillId="3" borderId="9" xfId="7" applyNumberFormat="1" applyFont="1" applyFill="1" applyBorder="1" applyAlignment="1" applyProtection="1">
      <alignment horizontal="center"/>
    </xf>
    <xf numFmtId="14" fontId="0" fillId="0" borderId="2" xfId="0" applyNumberFormat="1" applyFont="1" applyFill="1" applyBorder="1" applyAlignment="1" applyProtection="1">
      <protection locked="0"/>
    </xf>
    <xf numFmtId="0" fontId="26" fillId="3" borderId="12" xfId="0" applyNumberFormat="1" applyFont="1" applyFill="1" applyBorder="1" applyAlignment="1" applyProtection="1">
      <alignment horizontal="center" vertical="center" wrapText="1"/>
    </xf>
    <xf numFmtId="0" fontId="26" fillId="3" borderId="11" xfId="0" applyNumberFormat="1" applyFont="1" applyFill="1" applyBorder="1" applyAlignment="1" applyProtection="1">
      <alignment horizontal="right" vertical="center" wrapText="1"/>
    </xf>
    <xf numFmtId="0" fontId="0" fillId="0" borderId="2" xfId="0" applyFont="1" applyFill="1" applyBorder="1" applyAlignment="1" applyProtection="1">
      <protection locked="0"/>
    </xf>
    <xf numFmtId="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49" fontId="0" fillId="0" borderId="9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165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165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0" fillId="0" borderId="13" xfId="0" applyNumberFormat="1" applyFont="1" applyBorder="1" applyAlignment="1" applyProtection="1">
      <alignment horizontal="center" vertical="center" wrapText="1"/>
      <protection locked="0"/>
    </xf>
    <xf numFmtId="49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41" fontId="0" fillId="0" borderId="9" xfId="0" applyNumberFormat="1" applyFont="1" applyBorder="1" applyAlignment="1" applyProtection="1">
      <alignment horizontal="center" vertical="center" wrapText="1"/>
      <protection locked="0"/>
    </xf>
    <xf numFmtId="49" fontId="0" fillId="0" borderId="8" xfId="0" applyNumberFormat="1" applyFont="1" applyBorder="1" applyAlignment="1" applyProtection="1">
      <alignment vertical="center" wrapText="1"/>
      <protection locked="0"/>
    </xf>
    <xf numFmtId="165" fontId="0" fillId="0" borderId="9" xfId="0" applyNumberFormat="1" applyFont="1" applyBorder="1" applyAlignment="1" applyProtection="1">
      <alignment horizontal="center" vertical="center" wrapText="1"/>
      <protection locked="0"/>
    </xf>
    <xf numFmtId="49" fontId="25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0" fillId="0" borderId="8" xfId="0" applyNumberFormat="1" applyFont="1" applyFill="1" applyBorder="1" applyAlignment="1" applyProtection="1">
      <alignment vertical="center" wrapText="1"/>
      <protection locked="0"/>
    </xf>
    <xf numFmtId="49" fontId="0" fillId="0" borderId="9" xfId="0" applyNumberFormat="1" applyFont="1" applyFill="1" applyBorder="1" applyAlignment="1" applyProtection="1">
      <alignment vertical="center" wrapText="1"/>
      <protection locked="0"/>
    </xf>
    <xf numFmtId="41" fontId="0" fillId="0" borderId="9" xfId="0" applyNumberFormat="1" applyFont="1" applyFill="1" applyBorder="1" applyAlignment="1" applyProtection="1">
      <alignment vertical="center" wrapText="1"/>
      <protection locked="0"/>
    </xf>
    <xf numFmtId="49" fontId="0" fillId="0" borderId="10" xfId="0" applyNumberFormat="1" applyFont="1" applyFill="1" applyBorder="1" applyAlignment="1" applyProtection="1">
      <alignment vertical="center" wrapText="1"/>
      <protection locked="0"/>
    </xf>
    <xf numFmtId="49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41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41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3" fontId="0" fillId="0" borderId="9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vertical="center" wrapText="1"/>
      <protection locked="0"/>
    </xf>
    <xf numFmtId="43" fontId="0" fillId="0" borderId="12" xfId="0" applyNumberFormat="1" applyFont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 locked="0"/>
    </xf>
    <xf numFmtId="49" fontId="0" fillId="0" borderId="8" xfId="0" applyNumberFormat="1" applyFont="1" applyBorder="1" applyAlignment="1" applyProtection="1">
      <alignment horizontal="center" vertical="center" wrapText="1"/>
      <protection locked="0"/>
    </xf>
    <xf numFmtId="0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15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right"/>
      <protection locked="0"/>
    </xf>
    <xf numFmtId="14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top" wrapText="1"/>
      <protection locked="0"/>
    </xf>
    <xf numFmtId="167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1" fontId="0" fillId="0" borderId="9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41" fontId="0" fillId="0" borderId="9" xfId="0" applyNumberFormat="1" applyBorder="1" applyAlignment="1" applyProtection="1">
      <alignment horizontal="center" vertical="center" wrapText="1"/>
      <protection locked="0"/>
    </xf>
    <xf numFmtId="4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41" fontId="0" fillId="0" borderId="12" xfId="0" applyNumberFormat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14" fontId="0" fillId="0" borderId="9" xfId="0" applyNumberFormat="1" applyBorder="1" applyAlignment="1" applyProtection="1">
      <alignment horizontal="center" vertical="center" wrapText="1"/>
      <protection locked="0"/>
    </xf>
    <xf numFmtId="41" fontId="0" fillId="0" borderId="19" xfId="0" applyNumberForma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41" fontId="0" fillId="0" borderId="10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167" fontId="0" fillId="0" borderId="9" xfId="0" applyNumberFormat="1" applyBorder="1" applyAlignment="1" applyProtection="1">
      <alignment horizontal="center" vertical="center" wrapText="1"/>
      <protection locked="0"/>
    </xf>
    <xf numFmtId="167" fontId="0" fillId="0" borderId="10" xfId="0" applyNumberFormat="1" applyBorder="1" applyAlignment="1" applyProtection="1">
      <alignment horizontal="center" vertical="center" wrapText="1"/>
      <protection locked="0"/>
    </xf>
    <xf numFmtId="167" fontId="0" fillId="0" borderId="12" xfId="0" applyNumberFormat="1" applyBorder="1" applyAlignment="1" applyProtection="1">
      <alignment horizontal="center" vertical="center" wrapText="1"/>
      <protection locked="0"/>
    </xf>
    <xf numFmtId="167" fontId="0" fillId="0" borderId="13" xfId="0" applyNumberFormat="1" applyBorder="1" applyAlignment="1" applyProtection="1">
      <alignment horizontal="center" vertical="center" wrapText="1"/>
      <protection locked="0"/>
    </xf>
    <xf numFmtId="167" fontId="13" fillId="0" borderId="2" xfId="7" applyNumberFormat="1" applyFont="1" applyFill="1" applyBorder="1" applyAlignment="1" applyProtection="1">
      <protection locked="0"/>
    </xf>
    <xf numFmtId="0" fontId="25" fillId="3" borderId="9" xfId="7" applyNumberFormat="1" applyFont="1" applyFill="1" applyBorder="1" applyAlignment="1" applyProtection="1">
      <alignment horizontal="center" vertical="center" wrapText="1"/>
      <protection locked="0"/>
    </xf>
    <xf numFmtId="41" fontId="17" fillId="0" borderId="9" xfId="7" applyNumberFormat="1" applyFont="1" applyFill="1" applyBorder="1" applyAlignment="1" applyProtection="1">
      <alignment horizontal="center" vertical="center" wrapText="1"/>
      <protection locked="0"/>
    </xf>
    <xf numFmtId="0" fontId="13" fillId="3" borderId="9" xfId="7" applyNumberFormat="1" applyFont="1" applyFill="1" applyBorder="1" applyAlignment="1" applyProtection="1">
      <alignment horizontal="center" vertical="center" wrapText="1"/>
      <protection locked="0"/>
    </xf>
    <xf numFmtId="0" fontId="13" fillId="3" borderId="10" xfId="7" applyNumberFormat="1" applyFont="1" applyFill="1" applyBorder="1" applyAlignment="1" applyProtection="1">
      <alignment horizontal="center" vertical="center" wrapText="1"/>
      <protection locked="0"/>
    </xf>
    <xf numFmtId="41" fontId="17" fillId="0" borderId="9" xfId="7" applyNumberFormat="1" applyFont="1" applyFill="1" applyBorder="1" applyAlignment="1" applyProtection="1">
      <alignment horizontal="center"/>
      <protection locked="0"/>
    </xf>
    <xf numFmtId="41" fontId="17" fillId="0" borderId="10" xfId="7" applyNumberFormat="1" applyFont="1" applyFill="1" applyBorder="1" applyAlignment="1" applyProtection="1">
      <alignment horizontal="center"/>
      <protection locked="0"/>
    </xf>
    <xf numFmtId="41" fontId="25" fillId="3" borderId="10" xfId="7" applyNumberFormat="1" applyFont="1" applyFill="1" applyBorder="1" applyAlignment="1" applyProtection="1">
      <alignment horizontal="center"/>
      <protection locked="0"/>
    </xf>
    <xf numFmtId="41" fontId="25" fillId="3" borderId="13" xfId="7" applyNumberFormat="1" applyFont="1" applyFill="1" applyBorder="1" applyAlignment="1" applyProtection="1">
      <alignment horizontal="center"/>
      <protection locked="0"/>
    </xf>
    <xf numFmtId="49" fontId="36" fillId="6" borderId="4" xfId="11" applyNumberFormat="1" applyBorder="1"/>
    <xf numFmtId="0" fontId="8" fillId="0" borderId="2" xfId="0" applyFont="1" applyBorder="1" applyAlignment="1" applyProtection="1">
      <alignment horizontal="right"/>
      <protection locked="0"/>
    </xf>
    <xf numFmtId="165" fontId="0" fillId="0" borderId="10" xfId="0" applyNumberFormat="1" applyFont="1" applyBorder="1" applyAlignment="1" applyProtection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vertical="top" wrapText="1"/>
    </xf>
    <xf numFmtId="0" fontId="17" fillId="7" borderId="15" xfId="0" applyFont="1" applyFill="1" applyBorder="1" applyAlignment="1" applyProtection="1">
      <alignment vertical="top" wrapText="1"/>
      <protection locked="0"/>
    </xf>
    <xf numFmtId="49" fontId="35" fillId="0" borderId="0" xfId="0" applyNumberFormat="1" applyFont="1" applyFill="1" applyAlignment="1" applyProtection="1">
      <alignment vertical="top" wrapText="1"/>
    </xf>
    <xf numFmtId="49" fontId="15" fillId="0" borderId="0" xfId="0" applyNumberFormat="1" applyFont="1" applyFill="1" applyBorder="1" applyAlignment="1" applyProtection="1">
      <alignment horizontal="left" vertical="top" wrapText="1"/>
    </xf>
    <xf numFmtId="49" fontId="0" fillId="0" borderId="0" xfId="0" applyNumberFormat="1" applyFont="1" applyFill="1" applyBorder="1" applyAlignment="1" applyProtection="1">
      <alignment horizontal="left" vertical="top" wrapText="1"/>
    </xf>
    <xf numFmtId="0" fontId="29" fillId="8" borderId="5" xfId="0" applyFont="1" applyFill="1" applyBorder="1" applyAlignment="1" applyProtection="1">
      <alignment horizontal="center" vertical="center" wrapText="1"/>
    </xf>
    <xf numFmtId="0" fontId="29" fillId="8" borderId="6" xfId="0" applyFont="1" applyFill="1" applyBorder="1" applyAlignment="1" applyProtection="1">
      <alignment horizontal="center" vertical="center" wrapText="1"/>
    </xf>
    <xf numFmtId="0" fontId="29" fillId="8" borderId="7" xfId="0" applyFont="1" applyFill="1" applyBorder="1" applyAlignment="1" applyProtection="1">
      <alignment horizontal="center" vertical="center" wrapText="1"/>
    </xf>
    <xf numFmtId="49" fontId="29" fillId="8" borderId="5" xfId="0" applyNumberFormat="1" applyFont="1" applyFill="1" applyBorder="1" applyAlignment="1" applyProtection="1">
      <alignment horizontal="center" vertical="center" wrapText="1"/>
    </xf>
    <xf numFmtId="49" fontId="29" fillId="8" borderId="6" xfId="0" applyNumberFormat="1" applyFont="1" applyFill="1" applyBorder="1" applyAlignment="1" applyProtection="1">
      <alignment horizontal="center" vertical="center" wrapText="1"/>
    </xf>
    <xf numFmtId="49" fontId="29" fillId="8" borderId="7" xfId="0" applyNumberFormat="1" applyFont="1" applyFill="1" applyBorder="1" applyAlignment="1" applyProtection="1">
      <alignment horizontal="center" vertical="center" wrapText="1"/>
    </xf>
    <xf numFmtId="49" fontId="26" fillId="3" borderId="15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vertical="center" wrapText="1"/>
    </xf>
    <xf numFmtId="49" fontId="15" fillId="3" borderId="11" xfId="0" applyNumberFormat="1" applyFont="1" applyFill="1" applyBorder="1" applyAlignment="1" applyProtection="1">
      <alignment horizontal="center" vertical="center" wrapText="1"/>
    </xf>
    <xf numFmtId="49" fontId="15" fillId="3" borderId="12" xfId="0" applyNumberFormat="1" applyFont="1" applyFill="1" applyBorder="1" applyAlignment="1" applyProtection="1">
      <alignment horizontal="center" vertical="center" wrapText="1"/>
    </xf>
    <xf numFmtId="49" fontId="15" fillId="0" borderId="2" xfId="0" applyNumberFormat="1" applyFont="1" applyBorder="1" applyAlignment="1" applyProtection="1">
      <alignment vertical="center"/>
    </xf>
    <xf numFmtId="0" fontId="29" fillId="8" borderId="5" xfId="0" applyNumberFormat="1" applyFont="1" applyFill="1" applyBorder="1" applyAlignment="1" applyProtection="1">
      <alignment horizontal="center" vertical="center" wrapText="1"/>
    </xf>
    <xf numFmtId="0" fontId="29" fillId="8" borderId="6" xfId="0" applyNumberFormat="1" applyFont="1" applyFill="1" applyBorder="1" applyAlignment="1" applyProtection="1">
      <alignment horizontal="center" vertical="center" wrapText="1"/>
    </xf>
    <xf numFmtId="0" fontId="29" fillId="8" borderId="7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vertical="center"/>
    </xf>
    <xf numFmtId="49" fontId="15" fillId="3" borderId="6" xfId="0" applyNumberFormat="1" applyFont="1" applyFill="1" applyBorder="1" applyAlignment="1" applyProtection="1">
      <alignment horizontal="center" vertical="center" wrapText="1"/>
    </xf>
    <xf numFmtId="49" fontId="15" fillId="3" borderId="7" xfId="0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6" fillId="3" borderId="11" xfId="0" applyNumberFormat="1" applyFont="1" applyFill="1" applyBorder="1" applyAlignment="1" applyProtection="1">
      <alignment horizontal="center" vertical="center" wrapText="1"/>
    </xf>
    <xf numFmtId="0" fontId="26" fillId="3" borderId="1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Alignment="1" applyProtection="1">
      <alignment vertical="top" wrapText="1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8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vertical="center"/>
    </xf>
    <xf numFmtId="0" fontId="18" fillId="3" borderId="8" xfId="0" applyNumberFormat="1" applyFont="1" applyFill="1" applyBorder="1" applyAlignment="1" applyProtection="1">
      <alignment vertical="top" wrapText="1"/>
    </xf>
    <xf numFmtId="0" fontId="18" fillId="3" borderId="9" xfId="0" applyNumberFormat="1" applyFont="1" applyFill="1" applyBorder="1" applyAlignment="1" applyProtection="1">
      <alignment vertical="top" wrapText="1"/>
    </xf>
    <xf numFmtId="0" fontId="18" fillId="3" borderId="10" xfId="0" applyNumberFormat="1" applyFont="1" applyFill="1" applyBorder="1" applyAlignment="1" applyProtection="1">
      <alignment vertical="top" wrapText="1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14" fillId="0" borderId="0" xfId="5" applyFont="1" applyProtection="1"/>
    <xf numFmtId="49" fontId="0" fillId="0" borderId="0" xfId="0" applyNumberFormat="1" applyFont="1" applyFill="1" applyBorder="1" applyAlignment="1" applyProtection="1">
      <alignment vertical="top" wrapText="1"/>
    </xf>
    <xf numFmtId="49" fontId="0" fillId="0" borderId="0" xfId="0" applyNumberFormat="1" applyFont="1" applyBorder="1" applyAlignment="1" applyProtection="1">
      <alignment vertical="top" wrapText="1"/>
    </xf>
    <xf numFmtId="49" fontId="0" fillId="7" borderId="15" xfId="0" applyNumberFormat="1" applyFont="1" applyFill="1" applyBorder="1" applyAlignment="1" applyProtection="1">
      <alignment vertical="top" wrapText="1"/>
      <protection locked="0"/>
    </xf>
    <xf numFmtId="0" fontId="38" fillId="0" borderId="3" xfId="0" applyFont="1" applyFill="1" applyBorder="1" applyAlignment="1" applyProtection="1">
      <alignment horizontal="center" vertical="top"/>
    </xf>
    <xf numFmtId="0" fontId="8" fillId="0" borderId="0" xfId="0" applyFont="1" applyFill="1" applyAlignment="1" applyProtection="1"/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15" fillId="3" borderId="8" xfId="0" applyFont="1" applyFill="1" applyBorder="1" applyAlignment="1" applyProtection="1">
      <alignment vertical="center" wrapText="1"/>
    </xf>
    <xf numFmtId="0" fontId="0" fillId="3" borderId="9" xfId="0" applyFont="1" applyFill="1" applyBorder="1" applyAlignment="1" applyProtection="1">
      <alignment vertical="center" wrapText="1"/>
    </xf>
    <xf numFmtId="0" fontId="15" fillId="3" borderId="9" xfId="0" applyFont="1" applyFill="1" applyBorder="1" applyAlignment="1" applyProtection="1">
      <alignment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8" xfId="0" applyNumberFormat="1" applyFont="1" applyFill="1" applyBorder="1" applyAlignment="1" applyProtection="1">
      <alignment horizontal="center" vertical="center" wrapText="1"/>
    </xf>
    <xf numFmtId="0" fontId="15" fillId="3" borderId="9" xfId="0" applyNumberFormat="1" applyFont="1" applyFill="1" applyBorder="1" applyAlignment="1" applyProtection="1">
      <alignment horizontal="center" vertical="center" wrapText="1"/>
    </xf>
    <xf numFmtId="0" fontId="15" fillId="3" borderId="11" xfId="0" applyNumberFormat="1" applyFont="1" applyFill="1" applyBorder="1" applyAlignment="1" applyProtection="1">
      <alignment horizontal="center" vertical="center" wrapText="1"/>
    </xf>
    <xf numFmtId="0" fontId="15" fillId="3" borderId="12" xfId="0" applyNumberFormat="1" applyFont="1" applyFill="1" applyBorder="1" applyAlignment="1" applyProtection="1">
      <alignment horizontal="center" vertical="center" wrapText="1"/>
    </xf>
    <xf numFmtId="0" fontId="21" fillId="0" borderId="0" xfId="5" applyFont="1" applyProtection="1"/>
    <xf numFmtId="0" fontId="15" fillId="3" borderId="6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vertical="center"/>
    </xf>
    <xf numFmtId="49" fontId="26" fillId="3" borderId="12" xfId="0" applyNumberFormat="1" applyFont="1" applyFill="1" applyBorder="1" applyAlignment="1" applyProtection="1">
      <alignment horizontal="center" vertical="center" wrapText="1"/>
    </xf>
    <xf numFmtId="49" fontId="26" fillId="3" borderId="13" xfId="0" applyNumberFormat="1" applyFont="1" applyFill="1" applyBorder="1" applyAlignment="1" applyProtection="1">
      <alignment horizontal="center" vertical="center" wrapText="1"/>
    </xf>
    <xf numFmtId="49" fontId="15" fillId="3" borderId="8" xfId="0" applyNumberFormat="1" applyFont="1" applyFill="1" applyBorder="1" applyAlignment="1" applyProtection="1">
      <alignment vertical="center" wrapText="1"/>
    </xf>
    <xf numFmtId="49" fontId="15" fillId="3" borderId="9" xfId="0" applyNumberFormat="1" applyFont="1" applyFill="1" applyBorder="1" applyAlignment="1" applyProtection="1">
      <alignment vertical="center" wrapText="1"/>
    </xf>
    <xf numFmtId="49" fontId="8" fillId="3" borderId="8" xfId="0" applyNumberFormat="1" applyFont="1" applyFill="1" applyBorder="1" applyAlignment="1" applyProtection="1">
      <alignment vertical="center" wrapText="1"/>
    </xf>
    <xf numFmtId="49" fontId="8" fillId="3" borderId="9" xfId="0" applyNumberFormat="1" applyFont="1" applyFill="1" applyBorder="1" applyAlignment="1" applyProtection="1">
      <alignment vertical="center" wrapText="1"/>
    </xf>
    <xf numFmtId="49" fontId="26" fillId="3" borderId="11" xfId="0" applyNumberFormat="1" applyFont="1" applyFill="1" applyBorder="1" applyAlignment="1" applyProtection="1">
      <alignment horizontal="right" vertical="center" wrapText="1"/>
    </xf>
    <xf numFmtId="49" fontId="26" fillId="3" borderId="12" xfId="0" applyNumberFormat="1" applyFont="1" applyFill="1" applyBorder="1" applyAlignment="1" applyProtection="1">
      <alignment horizontal="right" vertical="center" wrapText="1"/>
    </xf>
    <xf numFmtId="4" fontId="0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Border="1" applyAlignment="1" applyProtection="1">
      <alignment horizontal="center" vertical="center" wrapText="1"/>
      <protection locked="0"/>
    </xf>
    <xf numFmtId="0" fontId="28" fillId="5" borderId="31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protection locked="0"/>
    </xf>
    <xf numFmtId="0" fontId="29" fillId="8" borderId="5" xfId="0" applyFont="1" applyFill="1" applyBorder="1" applyAlignment="1" applyProtection="1">
      <alignment horizontal="center" vertical="center"/>
    </xf>
    <xf numFmtId="0" fontId="29" fillId="8" borderId="6" xfId="0" applyFont="1" applyFill="1" applyBorder="1" applyAlignment="1" applyProtection="1">
      <alignment horizontal="center" vertical="center"/>
    </xf>
    <xf numFmtId="0" fontId="29" fillId="8" borderId="7" xfId="0" applyFont="1" applyFill="1" applyBorder="1" applyAlignment="1" applyProtection="1">
      <alignment horizontal="center" vertical="center"/>
    </xf>
    <xf numFmtId="0" fontId="29" fillId="8" borderId="16" xfId="0" applyNumberFormat="1" applyFont="1" applyFill="1" applyBorder="1" applyAlignment="1" applyProtection="1">
      <alignment horizontal="center" vertical="center"/>
    </xf>
    <xf numFmtId="14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NumberFormat="1" applyFont="1" applyBorder="1" applyAlignment="1" applyProtection="1">
      <alignment horizontal="center" vertical="center" wrapText="1"/>
      <protection locked="0"/>
    </xf>
    <xf numFmtId="0" fontId="0" fillId="3" borderId="8" xfId="0" applyFont="1" applyFill="1" applyBorder="1" applyAlignment="1" applyProtection="1">
      <alignment vertical="center" wrapText="1"/>
    </xf>
    <xf numFmtId="0" fontId="15" fillId="3" borderId="15" xfId="0" applyFont="1" applyFill="1" applyBorder="1" applyAlignment="1" applyProtection="1">
      <alignment vertical="center" wrapText="1"/>
    </xf>
    <xf numFmtId="0" fontId="0" fillId="0" borderId="15" xfId="0" applyNumberFormat="1" applyFont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vertical="center" wrapText="1"/>
    </xf>
    <xf numFmtId="0" fontId="8" fillId="3" borderId="9" xfId="0" applyFont="1" applyFill="1" applyBorder="1" applyAlignment="1" applyProtection="1">
      <alignment vertical="center" wrapText="1"/>
    </xf>
    <xf numFmtId="0" fontId="15" fillId="3" borderId="15" xfId="0" applyNumberFormat="1" applyFont="1" applyFill="1" applyBorder="1" applyAlignment="1" applyProtection="1">
      <alignment vertical="center" wrapText="1"/>
    </xf>
    <xf numFmtId="0" fontId="15" fillId="3" borderId="8" xfId="0" applyNumberFormat="1" applyFont="1" applyFill="1" applyBorder="1" applyAlignment="1" applyProtection="1">
      <alignment vertical="center" wrapText="1"/>
    </xf>
    <xf numFmtId="0" fontId="20" fillId="3" borderId="8" xfId="0" applyFont="1" applyFill="1" applyBorder="1" applyAlignment="1" applyProtection="1">
      <alignment vertical="center" wrapText="1"/>
    </xf>
    <xf numFmtId="0" fontId="20" fillId="3" borderId="9" xfId="0" applyFont="1" applyFill="1" applyBorder="1" applyAlignment="1" applyProtection="1">
      <alignment vertical="center" wrapText="1"/>
    </xf>
    <xf numFmtId="0" fontId="0" fillId="3" borderId="11" xfId="0" applyFont="1" applyFill="1" applyBorder="1" applyAlignment="1" applyProtection="1">
      <alignment vertical="center" wrapText="1"/>
    </xf>
    <xf numFmtId="0" fontId="0" fillId="3" borderId="12" xfId="0" applyFont="1" applyFill="1" applyBorder="1" applyAlignment="1" applyProtection="1">
      <alignment vertical="center" wrapText="1"/>
    </xf>
    <xf numFmtId="14" fontId="0" fillId="0" borderId="10" xfId="0" applyNumberFormat="1" applyFont="1" applyFill="1" applyBorder="1" applyAlignment="1" applyProtection="1">
      <alignment horizontal="center" vertical="center"/>
      <protection locked="0"/>
    </xf>
    <xf numFmtId="14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3" borderId="15" xfId="0" applyNumberFormat="1" applyFont="1" applyFill="1" applyBorder="1" applyAlignment="1" applyProtection="1">
      <alignment vertical="center" wrapText="1"/>
    </xf>
    <xf numFmtId="0" fontId="0" fillId="3" borderId="8" xfId="0" applyNumberFormat="1" applyFont="1" applyFill="1" applyBorder="1" applyAlignment="1" applyProtection="1">
      <alignment vertical="center" wrapText="1"/>
    </xf>
    <xf numFmtId="0" fontId="15" fillId="3" borderId="23" xfId="0" applyNumberFormat="1" applyFont="1" applyFill="1" applyBorder="1" applyAlignment="1" applyProtection="1">
      <alignment vertical="center" wrapText="1"/>
    </xf>
    <xf numFmtId="0" fontId="15" fillId="3" borderId="27" xfId="0" applyNumberFormat="1" applyFont="1" applyFill="1" applyBorder="1" applyAlignment="1" applyProtection="1">
      <alignment vertical="center" wrapText="1"/>
    </xf>
    <xf numFmtId="0" fontId="26" fillId="3" borderId="11" xfId="0" applyNumberFormat="1" applyFont="1" applyFill="1" applyBorder="1" applyAlignment="1" applyProtection="1">
      <alignment horizontal="right" vertical="center" wrapText="1"/>
    </xf>
    <xf numFmtId="0" fontId="26" fillId="3" borderId="12" xfId="0" applyNumberFormat="1" applyFont="1" applyFill="1" applyBorder="1" applyAlignment="1" applyProtection="1">
      <alignment horizontal="right" vertical="center" wrapText="1"/>
    </xf>
    <xf numFmtId="0" fontId="13" fillId="3" borderId="8" xfId="0" applyNumberFormat="1" applyFont="1" applyFill="1" applyBorder="1" applyAlignment="1" applyProtection="1">
      <alignment vertical="center" wrapText="1"/>
    </xf>
    <xf numFmtId="0" fontId="15" fillId="3" borderId="9" xfId="0" applyNumberFormat="1" applyFont="1" applyFill="1" applyBorder="1" applyAlignment="1" applyProtection="1">
      <alignment vertical="center" wrapText="1"/>
    </xf>
    <xf numFmtId="0" fontId="35" fillId="0" borderId="0" xfId="0" applyNumberFormat="1" applyFont="1" applyFill="1" applyBorder="1" applyAlignment="1" applyProtection="1">
      <alignment vertical="top" wrapText="1"/>
    </xf>
    <xf numFmtId="0" fontId="29" fillId="8" borderId="5" xfId="0" applyNumberFormat="1" applyFont="1" applyFill="1" applyBorder="1" applyAlignment="1" applyProtection="1">
      <alignment horizontal="center" vertical="center"/>
    </xf>
    <xf numFmtId="0" fontId="29" fillId="8" borderId="6" xfId="0" applyNumberFormat="1" applyFont="1" applyFill="1" applyBorder="1" applyAlignment="1" applyProtection="1">
      <alignment horizontal="center" vertical="center"/>
    </xf>
    <xf numFmtId="0" fontId="29" fillId="8" borderId="7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vertical="top" wrapText="1"/>
    </xf>
    <xf numFmtId="0" fontId="15" fillId="0" borderId="0" xfId="0" applyFont="1" applyAlignment="1" applyProtection="1">
      <alignment vertical="center" wrapText="1"/>
    </xf>
    <xf numFmtId="0" fontId="0" fillId="3" borderId="11" xfId="0" applyNumberFormat="1" applyFont="1" applyFill="1" applyBorder="1" applyAlignment="1" applyProtection="1">
      <alignment vertical="center" wrapText="1"/>
    </xf>
    <xf numFmtId="0" fontId="0" fillId="3" borderId="12" xfId="0" applyNumberFormat="1" applyFont="1" applyFill="1" applyBorder="1" applyAlignment="1" applyProtection="1">
      <alignment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7" xfId="0" applyNumberFormat="1" applyFont="1" applyFill="1" applyBorder="1" applyAlignment="1" applyProtection="1">
      <alignment horizontal="center" vertical="center" wrapText="1"/>
    </xf>
    <xf numFmtId="0" fontId="18" fillId="3" borderId="8" xfId="0" applyNumberFormat="1" applyFont="1" applyFill="1" applyBorder="1" applyAlignment="1" applyProtection="1">
      <alignment horizontal="left" vertical="top" wrapText="1"/>
    </xf>
    <xf numFmtId="0" fontId="18" fillId="3" borderId="9" xfId="0" applyNumberFormat="1" applyFont="1" applyFill="1" applyBorder="1" applyAlignment="1" applyProtection="1">
      <alignment horizontal="left" vertical="top" wrapText="1"/>
    </xf>
    <xf numFmtId="0" fontId="18" fillId="3" borderId="10" xfId="0" applyNumberFormat="1" applyFont="1" applyFill="1" applyBorder="1" applyAlignment="1" applyProtection="1">
      <alignment horizontal="left" vertical="top" wrapText="1"/>
    </xf>
    <xf numFmtId="0" fontId="8" fillId="9" borderId="16" xfId="0" applyFont="1" applyFill="1" applyBorder="1" applyAlignment="1">
      <alignment horizontal="center" vertical="center"/>
    </xf>
    <xf numFmtId="0" fontId="39" fillId="0" borderId="3" xfId="0" applyFont="1" applyBorder="1" applyAlignment="1" applyProtection="1">
      <alignment horizontal="center" vertical="top"/>
    </xf>
    <xf numFmtId="0" fontId="39" fillId="0" borderId="3" xfId="0" applyFont="1" applyBorder="1" applyAlignment="1" applyProtection="1">
      <alignment horizontal="center" vertical="center"/>
    </xf>
    <xf numFmtId="0" fontId="39" fillId="0" borderId="3" xfId="0" applyFont="1" applyFill="1" applyBorder="1" applyAlignment="1" applyProtection="1">
      <alignment horizontal="center" vertical="top"/>
    </xf>
    <xf numFmtId="0" fontId="29" fillId="8" borderId="16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left" vertical="top" wrapText="1" indent="3"/>
      <protection locked="0"/>
    </xf>
    <xf numFmtId="0" fontId="0" fillId="0" borderId="0" xfId="0" applyFont="1" applyFill="1" applyAlignment="1" applyProtection="1">
      <alignment vertical="top" wrapText="1"/>
      <protection locked="0"/>
    </xf>
    <xf numFmtId="0" fontId="20" fillId="0" borderId="0" xfId="0" applyFont="1" applyFill="1" applyAlignment="1" applyProtection="1">
      <alignment horizontal="left" vertical="top"/>
      <protection locked="0"/>
    </xf>
    <xf numFmtId="0" fontId="8" fillId="0" borderId="2" xfId="0" applyFont="1" applyBorder="1" applyAlignment="1" applyProtection="1">
      <alignment vertical="center" wrapText="1"/>
    </xf>
    <xf numFmtId="0" fontId="15" fillId="0" borderId="0" xfId="0" applyFont="1" applyFill="1" applyAlignment="1" applyProtection="1">
      <alignment horizontal="center" vertical="top" wrapText="1"/>
    </xf>
    <xf numFmtId="0" fontId="8" fillId="0" borderId="0" xfId="0" applyFont="1" applyAlignment="1" applyProtection="1">
      <alignment vertical="top" wrapText="1"/>
    </xf>
    <xf numFmtId="0" fontId="0" fillId="7" borderId="15" xfId="0" applyFill="1" applyBorder="1" applyAlignment="1" applyProtection="1">
      <alignment vertical="top" wrapText="1"/>
      <protection locked="0"/>
    </xf>
    <xf numFmtId="0" fontId="20" fillId="0" borderId="2" xfId="0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 vertical="top" wrapText="1"/>
    </xf>
    <xf numFmtId="0" fontId="15" fillId="0" borderId="0" xfId="0" applyFont="1" applyFill="1" applyBorder="1" applyAlignment="1" applyProtection="1">
      <alignment vertical="top" wrapText="1"/>
    </xf>
    <xf numFmtId="0" fontId="0" fillId="0" borderId="1" xfId="0" applyFont="1" applyFill="1" applyBorder="1" applyAlignment="1" applyProtection="1">
      <protection locked="0"/>
    </xf>
    <xf numFmtId="0" fontId="8" fillId="0" borderId="0" xfId="0" applyFont="1" applyFill="1" applyAlignment="1">
      <alignment horizontal="center" vertical="center"/>
    </xf>
    <xf numFmtId="0" fontId="15" fillId="0" borderId="0" xfId="0" applyFont="1" applyAlignment="1">
      <alignment horizontal="right"/>
    </xf>
    <xf numFmtId="49" fontId="15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25" fillId="8" borderId="17" xfId="0" applyFont="1" applyFill="1" applyBorder="1" applyAlignment="1">
      <alignment horizontal="center" vertical="center"/>
    </xf>
    <xf numFmtId="0" fontId="25" fillId="8" borderId="6" xfId="0" applyFont="1" applyFill="1" applyBorder="1" applyAlignment="1">
      <alignment horizontal="center" vertical="center"/>
    </xf>
    <xf numFmtId="0" fontId="25" fillId="8" borderId="18" xfId="0" applyFont="1" applyFill="1" applyBorder="1" applyAlignment="1">
      <alignment horizontal="center" vertical="center"/>
    </xf>
    <xf numFmtId="0" fontId="25" fillId="8" borderId="5" xfId="0" applyFont="1" applyFill="1" applyBorder="1" applyAlignment="1">
      <alignment horizontal="center" vertical="center"/>
    </xf>
    <xf numFmtId="0" fontId="25" fillId="8" borderId="7" xfId="0" applyFont="1" applyFill="1" applyBorder="1" applyAlignment="1">
      <alignment horizontal="center" vertical="center"/>
    </xf>
    <xf numFmtId="0" fontId="8" fillId="0" borderId="2" xfId="0" applyFont="1" applyBorder="1" applyAlignment="1"/>
    <xf numFmtId="0" fontId="25" fillId="8" borderId="16" xfId="0" applyFont="1" applyFill="1" applyBorder="1" applyAlignment="1">
      <alignment horizontal="center" vertical="center"/>
    </xf>
    <xf numFmtId="49" fontId="8" fillId="0" borderId="0" xfId="0" applyNumberFormat="1" applyFont="1" applyAlignment="1" applyProtection="1">
      <alignment horizontal="right"/>
    </xf>
    <xf numFmtId="49" fontId="0" fillId="0" borderId="2" xfId="0" applyNumberFormat="1" applyBorder="1" applyAlignment="1" applyProtection="1">
      <alignment wrapText="1"/>
      <protection locked="0"/>
    </xf>
    <xf numFmtId="49" fontId="31" fillId="0" borderId="0" xfId="0" applyNumberFormat="1" applyFont="1" applyAlignment="1" applyProtection="1">
      <alignment horizontal="center" vertical="center"/>
    </xf>
    <xf numFmtId="49" fontId="0" fillId="0" borderId="2" xfId="0" applyNumberFormat="1" applyBorder="1" applyAlignment="1" applyProtection="1">
      <protection locked="0"/>
    </xf>
    <xf numFmtId="49" fontId="0" fillId="0" borderId="1" xfId="0" applyNumberFormat="1" applyBorder="1" applyAlignment="1" applyProtection="1">
      <protection locked="0"/>
    </xf>
    <xf numFmtId="49" fontId="10" fillId="0" borderId="0" xfId="0" applyNumberFormat="1" applyFont="1" applyAlignment="1" applyProtection="1">
      <alignment horizontal="left" vertical="center" wrapText="1"/>
    </xf>
    <xf numFmtId="49" fontId="11" fillId="0" borderId="2" xfId="0" applyNumberFormat="1" applyFont="1" applyBorder="1" applyAlignment="1" applyProtection="1">
      <alignment horizontal="right"/>
      <protection locked="0"/>
    </xf>
    <xf numFmtId="0" fontId="39" fillId="0" borderId="3" xfId="0" applyFont="1" applyBorder="1" applyAlignment="1">
      <alignment horizontal="center" vertical="top"/>
    </xf>
    <xf numFmtId="0" fontId="0" fillId="0" borderId="2" xfId="0" applyFont="1" applyBorder="1" applyAlignment="1" applyProtection="1">
      <alignment horizontal="center"/>
      <protection locked="0"/>
    </xf>
    <xf numFmtId="0" fontId="39" fillId="0" borderId="3" xfId="0" applyFont="1" applyBorder="1" applyAlignment="1">
      <alignment horizontal="center"/>
    </xf>
    <xf numFmtId="0" fontId="20" fillId="0" borderId="2" xfId="0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 vertical="center"/>
    </xf>
    <xf numFmtId="0" fontId="35" fillId="0" borderId="0" xfId="0" applyFont="1" applyFill="1" applyAlignment="1">
      <alignment horizontal="center" wrapText="1"/>
    </xf>
    <xf numFmtId="0" fontId="15" fillId="3" borderId="6" xfId="0" applyFont="1" applyFill="1" applyBorder="1" applyAlignment="1" applyProtection="1">
      <alignment horizontal="center"/>
      <protection locked="0"/>
    </xf>
    <xf numFmtId="0" fontId="15" fillId="3" borderId="5" xfId="0" applyFont="1" applyFill="1" applyBorder="1" applyAlignment="1">
      <alignment horizontal="left" vertical="center"/>
    </xf>
    <xf numFmtId="0" fontId="15" fillId="3" borderId="8" xfId="0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wrapText="1"/>
    </xf>
    <xf numFmtId="0" fontId="17" fillId="7" borderId="15" xfId="7" applyNumberFormat="1" applyFont="1" applyFill="1" applyBorder="1" applyAlignment="1" applyProtection="1">
      <alignment vertical="top" wrapText="1"/>
      <protection locked="0"/>
    </xf>
    <xf numFmtId="0" fontId="13" fillId="0" borderId="0" xfId="7" applyNumberFormat="1" applyFont="1" applyFill="1" applyAlignment="1" applyProtection="1"/>
    <xf numFmtId="0" fontId="13" fillId="0" borderId="0" xfId="7" applyNumberFormat="1" applyFont="1" applyFill="1" applyAlignment="1" applyProtection="1">
      <alignment vertical="top" wrapText="1"/>
    </xf>
    <xf numFmtId="0" fontId="30" fillId="8" borderId="16" xfId="0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vertical="center" wrapText="1"/>
    </xf>
    <xf numFmtId="0" fontId="11" fillId="3" borderId="9" xfId="0" applyFont="1" applyFill="1" applyBorder="1" applyAlignment="1" applyProtection="1">
      <alignment vertical="center" wrapText="1"/>
    </xf>
    <xf numFmtId="0" fontId="11" fillId="3" borderId="10" xfId="0" applyFont="1" applyFill="1" applyBorder="1" applyAlignment="1" applyProtection="1">
      <alignment vertical="center" wrapText="1"/>
    </xf>
    <xf numFmtId="0" fontId="17" fillId="7" borderId="15" xfId="7" applyNumberFormat="1" applyFont="1" applyFill="1" applyBorder="1" applyAlignment="1" applyProtection="1">
      <alignment vertical="top" wrapText="1"/>
    </xf>
    <xf numFmtId="0" fontId="13" fillId="0" borderId="0" xfId="7" applyNumberFormat="1" applyFont="1" applyFill="1" applyAlignment="1" applyProtection="1">
      <alignment horizontal="right"/>
    </xf>
    <xf numFmtId="0" fontId="13" fillId="0" borderId="0" xfId="7" applyNumberFormat="1" applyFont="1" applyFill="1" applyAlignment="1" applyProtection="1">
      <alignment wrapText="1"/>
    </xf>
    <xf numFmtId="0" fontId="18" fillId="0" borderId="0" xfId="7" applyNumberFormat="1" applyFont="1" applyFill="1" applyAlignment="1" applyProtection="1">
      <alignment vertical="top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34" fillId="3" borderId="26" xfId="7" applyNumberFormat="1" applyFont="1" applyFill="1" applyBorder="1" applyAlignment="1" applyProtection="1">
      <alignment horizontal="center" vertical="center" wrapText="1"/>
    </xf>
    <xf numFmtId="0" fontId="34" fillId="3" borderId="27" xfId="7" applyNumberFormat="1" applyFont="1" applyFill="1" applyBorder="1" applyAlignment="1" applyProtection="1">
      <alignment horizontal="center" vertical="center" wrapText="1"/>
    </xf>
    <xf numFmtId="0" fontId="25" fillId="3" borderId="7" xfId="7" applyNumberFormat="1" applyFont="1" applyFill="1" applyBorder="1" applyAlignment="1" applyProtection="1">
      <alignment horizontal="center" vertical="center" wrapText="1"/>
      <protection locked="0"/>
    </xf>
    <xf numFmtId="0" fontId="25" fillId="3" borderId="5" xfId="7" applyNumberFormat="1" applyFont="1" applyFill="1" applyBorder="1" applyAlignment="1" applyProtection="1">
      <alignment horizontal="center" vertical="center" wrapText="1"/>
      <protection locked="0"/>
    </xf>
    <xf numFmtId="0" fontId="25" fillId="3" borderId="7" xfId="7" applyNumberFormat="1" applyFont="1" applyFill="1" applyBorder="1" applyAlignment="1" applyProtection="1">
      <alignment horizontal="center" vertical="center" wrapText="1"/>
    </xf>
    <xf numFmtId="0" fontId="25" fillId="3" borderId="5" xfId="7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right"/>
      <protection locked="0"/>
    </xf>
    <xf numFmtId="0" fontId="30" fillId="8" borderId="16" xfId="7" applyNumberFormat="1" applyFont="1" applyFill="1" applyBorder="1" applyAlignment="1" applyProtection="1">
      <alignment horizontal="center" vertical="center" wrapText="1"/>
    </xf>
    <xf numFmtId="0" fontId="13" fillId="3" borderId="15" xfId="7" applyNumberFormat="1" applyFont="1" applyFill="1" applyBorder="1" applyAlignment="1" applyProtection="1">
      <alignment vertical="center"/>
    </xf>
    <xf numFmtId="0" fontId="13" fillId="3" borderId="8" xfId="7" applyNumberFormat="1" applyFont="1" applyFill="1" applyBorder="1" applyAlignment="1" applyProtection="1">
      <alignment vertical="center"/>
    </xf>
    <xf numFmtId="0" fontId="25" fillId="3" borderId="16" xfId="7" applyNumberFormat="1" applyFont="1" applyFill="1" applyBorder="1" applyAlignment="1" applyProtection="1">
      <alignment horizontal="center" vertical="center" wrapText="1"/>
    </xf>
    <xf numFmtId="0" fontId="13" fillId="0" borderId="2" xfId="7" applyNumberFormat="1" applyFont="1" applyFill="1" applyBorder="1" applyAlignment="1" applyProtection="1">
      <alignment wrapText="1"/>
    </xf>
    <xf numFmtId="0" fontId="17" fillId="0" borderId="15" xfId="7" applyNumberFormat="1" applyFont="1" applyFill="1" applyBorder="1" applyAlignment="1" applyProtection="1"/>
    <xf numFmtId="0" fontId="17" fillId="0" borderId="8" xfId="7" applyNumberFormat="1" applyFont="1" applyFill="1" applyBorder="1" applyAlignment="1" applyProtection="1"/>
    <xf numFmtId="0" fontId="25" fillId="3" borderId="15" xfId="7" applyNumberFormat="1" applyFont="1" applyFill="1" applyBorder="1" applyAlignment="1" applyProtection="1"/>
    <xf numFmtId="0" fontId="25" fillId="3" borderId="8" xfId="7" applyNumberFormat="1" applyFont="1" applyFill="1" applyBorder="1" applyAlignment="1" applyProtection="1"/>
    <xf numFmtId="0" fontId="25" fillId="3" borderId="28" xfId="7" applyNumberFormat="1" applyFont="1" applyFill="1" applyBorder="1" applyAlignment="1" applyProtection="1"/>
    <xf numFmtId="0" fontId="25" fillId="3" borderId="11" xfId="7" applyNumberFormat="1" applyFont="1" applyFill="1" applyBorder="1" applyAlignment="1" applyProtection="1"/>
    <xf numFmtId="0" fontId="8" fillId="0" borderId="0" xfId="0" applyNumberFormat="1" applyFont="1" applyAlignment="1">
      <alignment vertical="top" wrapText="1"/>
    </xf>
    <xf numFmtId="0" fontId="18" fillId="0" borderId="0" xfId="0" applyNumberFormat="1" applyFont="1" applyAlignment="1">
      <alignment vertical="top" wrapText="1"/>
    </xf>
  </cellXfs>
  <cellStyles count="12">
    <cellStyle name="Гиперссылка" xfId="5" builtinId="8"/>
    <cellStyle name="Обычный" xfId="0" builtinId="0"/>
    <cellStyle name="Обычный 2" xfId="2"/>
    <cellStyle name="Обычный 3" xfId="6"/>
    <cellStyle name="Обычный 3 2" xfId="7"/>
    <cellStyle name="Обычный 3 3" xfId="8"/>
    <cellStyle name="Примечание" xfId="10" builtinId="10"/>
    <cellStyle name="Процентный 2" xfId="4"/>
    <cellStyle name="Финансовый" xfId="1" builtinId="3"/>
    <cellStyle name="Финансовый 2" xfId="3"/>
    <cellStyle name="Финансовый 3" xfId="9"/>
    <cellStyle name="Хороший" xfId="11" builtinId="26"/>
  </cellStyles>
  <dxfs count="86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  <border>
        <left/>
        <right/>
        <top style="hair">
          <color auto="1"/>
        </top>
        <bottom style="hair">
          <color auto="1"/>
        </bottom>
        <vertical/>
        <horizontal/>
      </border>
    </dxf>
    <dxf>
      <numFmt numFmtId="33" formatCode="_-* #,##0\ _₽_-;\-* #,##0\ _₽_-;_-* &quot;-&quot;\ _₽_-;_-@_-"/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/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theme="4" tint="-0.499984740745262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3" formatCode="_-* #,##0\ _₽_-;\-* #,##0\ _₽_-;_-* &quot;-&quot;\ _₽_-;_-@_-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3" formatCode="_-* #,##0\ _₽_-;\-* #,##0\ _₽_-;_-* &quot;-&quot;\ _₽_-;_-@_-"/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3" formatCode="_-* #,##0\ _₽_-;\-* #,##0\ _₽_-;_-* &quot;-&quot;\ _₽_-;_-@_-"/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3" formatCode="_-* #,##0\ _₽_-;\-* #,##0\ _₽_-;_-* &quot;-&quot;\ _₽_-;_-@_-"/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3" formatCode="_-* #,##0\ _₽_-;\-* #,##0\ _₽_-;_-* &quot;-&quot;\ _₽_-;_-@_-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3" formatCode="_-* #,##0\ _₽_-;\-* #,##0\ _₽_-;_-* &quot;-&quot;\ _₽_-;_-@_-"/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3" formatCode="_-* #,##0\ _₽_-;\-* #,##0\ _₽_-;_-* &quot;-&quot;\ _₽_-;_-@_-"/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3" formatCode="_-* #,##0\ _₽_-;\-* #,##0\ _₽_-;_-* &quot;-&quot;\ _₽_-;_-@_-"/>
      <alignment horizontal="center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3" formatCode="_-* #,##0\ _₽_-;\-* #,##0\ _₽_-;_-* &quot;-&quot;\ _₽_-;_-@_-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3" formatCode="_-* #,##0\ _₽_-;\-* #,##0\ _₽_-;_-* &quot;-&quot;\ _₽_-;_-@_-"/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3" formatCode="_-* #,##0\ _₽_-;\-* #,##0\ _₽_-;_-* &quot;-&quot;\ _₽_-;_-@_-"/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3" formatCode="_-* #,##0\ _₽_-;\-* #,##0\ _₽_-;_-* &quot;-&quot;\ _₽_-;_-@_-"/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9" formatCode="dd/mm/yyyy"/>
      <alignment horizontal="center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9" formatCode="dd/mm/yyyy"/>
      <alignment horizontal="center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9" formatCode="dd/mm/yyyy"/>
      <alignment horizontal="center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auto="1"/>
        </horizontal>
      </border>
    </dxf>
    <dxf>
      <font>
        <b/>
      </font>
      <numFmt numFmtId="165" formatCode="0.0%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/>
      </font>
      <numFmt numFmtId="33" formatCode="_-* #,##0\ _₽_-;\-* #,##0\ _₽_-;_-* &quot;-&quot;\ _₽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3" formatCode="_-* #,##0\ _₽_-;\-* #,##0\ _₽_-;_-* &quot;-&quot;\ _₽_-;_-@_-"/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3" formatCode="_-* #,##0\ _₽_-;\-* #,##0\ _₽_-;_-* &quot;-&quot;\ _₽_-;_-@_-"/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3" formatCode="_-* #,##0\ _₽_-;\-* #,##0\ _₽_-;_-* &quot;-&quot;\ _₽_-;_-@_-"/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3" formatCode="_-* #,##0\ _₽_-;\-* #,##0\ _₽_-;_-* &quot;-&quot;\ _₽_-;_-@_-"/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3" formatCode="_-* #,##0\ _₽_-;\-* #,##0\ _₽_-;_-* &quot;-&quot;\ _₽_-;_-@_-"/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3" formatCode="_-* #,##0\ _₽_-;\-* #,##0\ _₽_-;_-* &quot;-&quot;\ _₽_-;_-@_-"/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3" formatCode="_-* #,##0\ _₽_-;\-* #,##0\ _₽_-;_-* &quot;-&quot;\ _₽_-;_-@_-"/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3" formatCode="_-* #,##0\ _₽_-;\-* #,##0\ _₽_-;_-* &quot;-&quot;\ _₽_-;_-@_-"/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3" formatCode="_-* #,##0\ _₽_-;\-* #,##0\ _₽_-;_-* &quot;-&quot;\ _₽_-;_-@_-"/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3" formatCode="_-* #,##0\ _₽_-;\-* #,##0\ _₽_-;_-* &quot;-&quot;\ _₽_-;_-@_-"/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3" formatCode="_-* #,##0\ _₽_-;\-* #,##0\ _₽_-;_-* &quot;-&quot;\ _₽_-;_-@_-"/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3" formatCode="_-* #,##0\ _₽_-;\-* #,##0\ _₽_-;_-* &quot;-&quot;\ _₽_-;_-@_-"/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left" vertical="center" textRotation="0" wrapText="1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auto="1"/>
        </horizontal>
      </border>
    </dxf>
    <dxf>
      <fill>
        <patternFill>
          <bgColor theme="8" tint="0.79998168889431442"/>
        </patternFill>
      </fill>
      <border>
        <left/>
        <right/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theme="5" tint="0.79998168889431442"/>
        </patternFill>
      </fill>
      <border>
        <left/>
        <right/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theme="5" tint="0.79998168889431442"/>
        </patternFill>
      </fill>
      <border>
        <left/>
        <right/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  <border>
        <left/>
        <right/>
        <top style="hair">
          <color auto="1"/>
        </top>
        <bottom style="hair">
          <color auto="1"/>
        </bottom>
        <vertical/>
        <horizontal/>
      </border>
    </dxf>
    <dxf>
      <border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Medium9">
    <tableStyle name="Solid" pivot="0" count="1">
      <tableStyleElement type="wholeTable" dxfId="85"/>
    </tableStyle>
    <tableStyle name="Стиль таблицы 1" pivot="0" count="1">
      <tableStyleElement type="wholeTable" dxfId="84"/>
    </tableStyle>
  </tableStyles>
  <colors>
    <mruColors>
      <color rgb="FFF5E4E3"/>
      <color rgb="FFFAF0F0"/>
      <color rgb="FFF8EDEC"/>
      <color rgb="FFEEF3F8"/>
      <color rgb="FFEDF7F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30</xdr:row>
      <xdr:rowOff>9525</xdr:rowOff>
    </xdr:from>
    <xdr:to>
      <xdr:col>5</xdr:col>
      <xdr:colOff>1457325</xdr:colOff>
      <xdr:row>31</xdr:row>
      <xdr:rowOff>9525</xdr:rowOff>
    </xdr:to>
    <xdr:sp macro="[0]!onclickAddRequest" textlink="">
      <xdr:nvSpPr>
        <xdr:cNvPr id="2" name="Прямоугольник 1"/>
        <xdr:cNvSpPr/>
      </xdr:nvSpPr>
      <xdr:spPr>
        <a:xfrm>
          <a:off x="7734300" y="6619875"/>
          <a:ext cx="1323975" cy="1905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pPr algn="ctr"/>
          <a:r>
            <a:rPr lang="ru-RU" sz="1100" b="1" u="sng">
              <a:solidFill>
                <a:schemeClr val="accent1">
                  <a:lumMod val="50000"/>
                </a:schemeClr>
              </a:solidFill>
            </a:rPr>
            <a:t>Добавить</a:t>
          </a:r>
          <a:r>
            <a:rPr lang="ru-RU" sz="1100" b="1" u="sng" baseline="0">
              <a:solidFill>
                <a:schemeClr val="accent1">
                  <a:lumMod val="50000"/>
                </a:schemeClr>
              </a:solidFill>
            </a:rPr>
            <a:t> продукт</a:t>
          </a:r>
        </a:p>
      </xdr:txBody>
    </xdr:sp>
    <xdr:clientData fPrintsWithSheet="0"/>
  </xdr:twoCellAnchor>
  <xdr:twoCellAnchor>
    <xdr:from>
      <xdr:col>6</xdr:col>
      <xdr:colOff>133350</xdr:colOff>
      <xdr:row>30</xdr:row>
      <xdr:rowOff>9525</xdr:rowOff>
    </xdr:from>
    <xdr:to>
      <xdr:col>6</xdr:col>
      <xdr:colOff>1419224</xdr:colOff>
      <xdr:row>31</xdr:row>
      <xdr:rowOff>9525</xdr:rowOff>
    </xdr:to>
    <xdr:sp macro="[0]!onclickDeleteRequest" textlink="">
      <xdr:nvSpPr>
        <xdr:cNvPr id="3" name="Прямоугольник 2"/>
        <xdr:cNvSpPr/>
      </xdr:nvSpPr>
      <xdr:spPr>
        <a:xfrm>
          <a:off x="9315450" y="6619875"/>
          <a:ext cx="1285874" cy="1905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pPr algn="ctr"/>
          <a:r>
            <a:rPr lang="ru-RU" sz="1100" b="1" i="0" u="sng">
              <a:solidFill>
                <a:schemeClr val="accent1">
                  <a:lumMod val="50000"/>
                </a:schemeClr>
              </a:solidFill>
            </a:rPr>
            <a:t>Удалить продукт</a:t>
          </a:r>
        </a:p>
      </xdr:txBody>
    </xdr:sp>
    <xdr:clientData fPrintsWithSheet="0"/>
  </xdr:twoCellAnchor>
  <xdr:twoCellAnchor>
    <xdr:from>
      <xdr:col>1</xdr:col>
      <xdr:colOff>104775</xdr:colOff>
      <xdr:row>30</xdr:row>
      <xdr:rowOff>0</xdr:rowOff>
    </xdr:from>
    <xdr:to>
      <xdr:col>1</xdr:col>
      <xdr:colOff>2076450</xdr:colOff>
      <xdr:row>31</xdr:row>
      <xdr:rowOff>9525</xdr:rowOff>
    </xdr:to>
    <xdr:sp macro="[0]!onclickQuartMon" textlink="">
      <xdr:nvSpPr>
        <xdr:cNvPr id="4" name="QuartMon"/>
        <xdr:cNvSpPr/>
      </xdr:nvSpPr>
      <xdr:spPr>
        <a:xfrm>
          <a:off x="352425" y="6610350"/>
          <a:ext cx="1971675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ru-RU" sz="1100" b="1" u="sng">
              <a:solidFill>
                <a:schemeClr val="tx2">
                  <a:lumMod val="50000"/>
                </a:schemeClr>
              </a:solidFill>
            </a:rPr>
            <a:t>Квартальный мониторинг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4" name="form_contracts_exps" displayName="form_contracts_exps" ref="A14:O24" headerRowCount="0" totalsRowShown="0" headerRowDxfId="79" dataDxfId="78">
  <tableColumns count="15">
    <tableColumn id="1" name="Столбец1" headerRowDxfId="77" dataDxfId="76"/>
    <tableColumn id="2" name="Столбец2" headerRowDxfId="75" dataDxfId="74"/>
    <tableColumn id="3" name="Столбец3" headerRowDxfId="73" dataDxfId="72"/>
    <tableColumn id="4" name="Столбец4" headerRowDxfId="71" dataDxfId="70"/>
    <tableColumn id="5" name="Столбец5" headerRowDxfId="69" dataDxfId="68"/>
    <tableColumn id="6" name="Столбец6" headerRowDxfId="67" dataDxfId="66"/>
    <tableColumn id="7" name="Столбец7" headerRowDxfId="65" dataDxfId="64"/>
    <tableColumn id="8" name="Столбец8" headerRowDxfId="63" dataDxfId="62"/>
    <tableColumn id="9" name="Столбец9" headerRowDxfId="61" dataDxfId="60"/>
    <tableColumn id="10" name="Столбец10" headerRowDxfId="59" dataDxfId="58"/>
    <tableColumn id="11" name="Столбец11" headerRowDxfId="57" dataDxfId="56"/>
    <tableColumn id="12" name="Столбец12" headerRowDxfId="55" dataDxfId="54"/>
    <tableColumn id="13" name="Столбец13" headerRowDxfId="53" dataDxfId="52"/>
    <tableColumn id="14" name="Столбец14" headerRowDxfId="51" dataDxfId="50">
      <calculatedColumnFormula>SUM(B14:M14)</calculatedColumnFormula>
    </tableColumn>
    <tableColumn id="15" name="Столбец15" headerRowDxfId="49" dataDxfId="48">
      <calculatedColumnFormula>IFERROR(N14/$N$25,0)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form_contracts_list" displayName="form_contracts_list" ref="A6:U9" headerRowCount="0" totalsRowShown="0" headerRowDxfId="47" dataDxfId="46">
  <tableColumns count="21">
    <tableColumn id="1" name="Столбец1" headerRowDxfId="45" dataDxfId="44"/>
    <tableColumn id="2" name="Столбец2" headerRowDxfId="43" dataDxfId="42"/>
    <tableColumn id="3" name="Столбец3" headerRowDxfId="41" dataDxfId="40"/>
    <tableColumn id="4" name="Столбец4" headerRowDxfId="39" dataDxfId="38"/>
    <tableColumn id="5" name="Столбец5" headerRowDxfId="37" dataDxfId="36"/>
    <tableColumn id="6" name="Столбец6" headerRowDxfId="35" dataDxfId="34"/>
    <tableColumn id="7" name="Столбец7" headerRowDxfId="33" dataDxfId="32"/>
    <tableColumn id="8" name="Столбец8" headerRowDxfId="31" dataDxfId="30"/>
    <tableColumn id="9" name="Столбец9" headerRowDxfId="29" dataDxfId="28"/>
    <tableColumn id="10" name="Столбец10" headerRowDxfId="27" dataDxfId="26">
      <calculatedColumnFormula>G6-I6</calculatedColumnFormula>
    </tableColumn>
    <tableColumn id="11" name="Столбец11" headerRowDxfId="25" dataDxfId="24"/>
    <tableColumn id="12" name="Столбец12" headerRowDxfId="23" dataDxfId="22"/>
    <tableColumn id="13" name="Столбец13" headerRowDxfId="21" dataDxfId="20"/>
    <tableColumn id="14" name="Столбец14" headerRowDxfId="19" dataDxfId="18">
      <calculatedColumnFormula>G6-K6</calculatedColumnFormula>
    </tableColumn>
    <tableColumn id="15" name="Столбец15" headerRowDxfId="17" dataDxfId="16"/>
    <tableColumn id="16" name="Столбец16" headerRowDxfId="15" dataDxfId="14"/>
    <tableColumn id="17" name="Столбец17" headerRowDxfId="13" dataDxfId="12"/>
    <tableColumn id="19" name="Столбец19" headerRowDxfId="11" dataDxfId="10">
      <calculatedColumnFormula>I6-O6-P6-Q6</calculatedColumnFormula>
    </tableColumn>
    <tableColumn id="20" name="Столбец20" headerRowDxfId="9" dataDxfId="8"/>
    <tableColumn id="21" name="Столбец21" headerRowDxfId="7" dataDxfId="6"/>
    <tableColumn id="22" name="Столбец22" headerRowDxfId="5" dataDxfId="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>
    <pageSetUpPr fitToPage="1"/>
  </sheetPr>
  <dimension ref="A1:H246"/>
  <sheetViews>
    <sheetView showGridLines="0" tabSelected="1" zoomScaleNormal="100" zoomScaleSheetLayoutView="100" workbookViewId="0">
      <selection activeCell="F9" sqref="F9:G9"/>
    </sheetView>
  </sheetViews>
  <sheetFormatPr defaultRowHeight="15" x14ac:dyDescent="0.25"/>
  <cols>
    <col min="1" max="1" width="3.7109375" style="142" customWidth="1"/>
    <col min="2" max="2" width="32.140625" style="142" customWidth="1"/>
    <col min="3" max="3" width="30.7109375" style="142" customWidth="1"/>
    <col min="4" max="7" width="23.7109375" style="142" customWidth="1"/>
    <col min="8" max="8" width="12.7109375" style="108" customWidth="1"/>
    <col min="9" max="16384" width="9.140625" style="131"/>
  </cols>
  <sheetData>
    <row r="1" spans="1:7" ht="21.95" customHeight="1" thickBot="1" x14ac:dyDescent="0.3">
      <c r="B1" s="431" t="s">
        <v>483</v>
      </c>
      <c r="C1" s="431"/>
      <c r="D1" s="431"/>
      <c r="E1" s="431"/>
      <c r="F1" s="431"/>
      <c r="G1" s="431"/>
    </row>
    <row r="3" spans="1:7" ht="20.100000000000001" customHeight="1" x14ac:dyDescent="0.25">
      <c r="B3" s="174" t="s">
        <v>31</v>
      </c>
      <c r="C3" s="269"/>
      <c r="D3" s="175"/>
      <c r="E3" s="175"/>
      <c r="F3" s="175"/>
      <c r="G3" s="206"/>
    </row>
    <row r="4" spans="1:7" ht="20.100000000000001" customHeight="1" x14ac:dyDescent="0.25">
      <c r="B4" s="174" t="s">
        <v>32</v>
      </c>
      <c r="C4" s="432"/>
      <c r="D4" s="432"/>
      <c r="E4" s="432"/>
      <c r="F4" s="432"/>
      <c r="G4" s="432"/>
    </row>
    <row r="5" spans="1:7" ht="15.75" thickBot="1" x14ac:dyDescent="0.3"/>
    <row r="6" spans="1:7" ht="20.100000000000001" customHeight="1" x14ac:dyDescent="0.25">
      <c r="B6" s="433" t="s">
        <v>398</v>
      </c>
      <c r="C6" s="434"/>
      <c r="D6" s="434"/>
      <c r="E6" s="434"/>
      <c r="F6" s="434"/>
      <c r="G6" s="435"/>
    </row>
    <row r="7" spans="1:7" ht="51.75" customHeight="1" x14ac:dyDescent="0.25">
      <c r="B7" s="443" t="s">
        <v>376</v>
      </c>
      <c r="C7" s="407"/>
      <c r="D7" s="407"/>
      <c r="E7" s="407"/>
      <c r="F7" s="385"/>
      <c r="G7" s="429"/>
    </row>
    <row r="8" spans="1:7" ht="64.5" customHeight="1" x14ac:dyDescent="0.25">
      <c r="B8" s="406" t="s">
        <v>46</v>
      </c>
      <c r="C8" s="408"/>
      <c r="D8" s="408"/>
      <c r="E8" s="408"/>
      <c r="F8" s="385"/>
      <c r="G8" s="429"/>
    </row>
    <row r="9" spans="1:7" ht="81" customHeight="1" x14ac:dyDescent="0.25">
      <c r="B9" s="406" t="s">
        <v>455</v>
      </c>
      <c r="C9" s="407"/>
      <c r="D9" s="407"/>
      <c r="E9" s="407"/>
      <c r="F9" s="385"/>
      <c r="G9" s="429"/>
    </row>
    <row r="10" spans="1:7" ht="20.100000000000001" customHeight="1" x14ac:dyDescent="0.25">
      <c r="B10" s="444" t="s">
        <v>454</v>
      </c>
      <c r="C10" s="444"/>
      <c r="D10" s="444"/>
      <c r="E10" s="406"/>
      <c r="F10" s="440"/>
      <c r="G10" s="441"/>
    </row>
    <row r="11" spans="1:7" ht="20.100000000000001" customHeight="1" x14ac:dyDescent="0.25">
      <c r="B11" s="406" t="s">
        <v>457</v>
      </c>
      <c r="C11" s="408"/>
      <c r="D11" s="408"/>
      <c r="E11" s="408"/>
      <c r="F11" s="437"/>
      <c r="G11" s="429"/>
    </row>
    <row r="12" spans="1:7" ht="20.100000000000001" customHeight="1" x14ac:dyDescent="0.25">
      <c r="B12" s="406" t="s">
        <v>456</v>
      </c>
      <c r="C12" s="408"/>
      <c r="D12" s="408"/>
      <c r="E12" s="408"/>
      <c r="F12" s="438"/>
      <c r="G12" s="439"/>
    </row>
    <row r="13" spans="1:7" ht="20.100000000000001" customHeight="1" x14ac:dyDescent="0.25">
      <c r="B13" s="406" t="s">
        <v>377</v>
      </c>
      <c r="C13" s="408"/>
      <c r="D13" s="408"/>
      <c r="E13" s="408"/>
      <c r="F13" s="440"/>
      <c r="G13" s="441"/>
    </row>
    <row r="14" spans="1:7" ht="20.100000000000001" customHeight="1" x14ac:dyDescent="0.25">
      <c r="B14" s="446" t="s">
        <v>37</v>
      </c>
      <c r="C14" s="447"/>
      <c r="D14" s="447"/>
      <c r="E14" s="447"/>
      <c r="F14" s="385"/>
      <c r="G14" s="429"/>
    </row>
    <row r="15" spans="1:7" ht="50.25" customHeight="1" x14ac:dyDescent="0.25">
      <c r="B15" s="450" t="s">
        <v>378</v>
      </c>
      <c r="C15" s="451"/>
      <c r="D15" s="451"/>
      <c r="E15" s="451"/>
      <c r="F15" s="385"/>
      <c r="G15" s="429"/>
    </row>
    <row r="16" spans="1:7" s="108" customFormat="1" ht="52.5" customHeight="1" x14ac:dyDescent="0.25">
      <c r="A16" s="150"/>
      <c r="B16" s="443" t="s">
        <v>379</v>
      </c>
      <c r="C16" s="407"/>
      <c r="D16" s="407"/>
      <c r="E16" s="407"/>
      <c r="F16" s="416"/>
      <c r="G16" s="389"/>
    </row>
    <row r="17" spans="1:7" s="108" customFormat="1" ht="41.25" customHeight="1" thickBot="1" x14ac:dyDescent="0.3">
      <c r="A17" s="150"/>
      <c r="B17" s="452" t="s">
        <v>380</v>
      </c>
      <c r="C17" s="453"/>
      <c r="D17" s="453"/>
      <c r="E17" s="453"/>
      <c r="F17" s="417"/>
      <c r="G17" s="442"/>
    </row>
    <row r="18" spans="1:7" s="108" customFormat="1" ht="20.100000000000001" customHeight="1" x14ac:dyDescent="0.25">
      <c r="A18" s="150"/>
      <c r="B18" s="479"/>
      <c r="C18" s="479"/>
      <c r="D18" s="479"/>
      <c r="E18" s="479"/>
      <c r="F18" s="479"/>
      <c r="G18" s="479"/>
    </row>
    <row r="19" spans="1:7" s="108" customFormat="1" ht="45" customHeight="1" x14ac:dyDescent="0.25">
      <c r="A19" s="150"/>
      <c r="B19" s="443" t="s">
        <v>376</v>
      </c>
      <c r="C19" s="407"/>
      <c r="D19" s="407"/>
      <c r="E19" s="407"/>
      <c r="F19" s="385"/>
      <c r="G19" s="429"/>
    </row>
    <row r="20" spans="1:7" s="108" customFormat="1" ht="72.75" customHeight="1" x14ac:dyDescent="0.25">
      <c r="A20" s="150"/>
      <c r="B20" s="406" t="s">
        <v>46</v>
      </c>
      <c r="C20" s="408"/>
      <c r="D20" s="408"/>
      <c r="E20" s="408"/>
      <c r="F20" s="385"/>
      <c r="G20" s="429"/>
    </row>
    <row r="21" spans="1:7" s="108" customFormat="1" ht="75" customHeight="1" x14ac:dyDescent="0.25">
      <c r="A21" s="150"/>
      <c r="B21" s="406" t="s">
        <v>455</v>
      </c>
      <c r="C21" s="407"/>
      <c r="D21" s="407"/>
      <c r="E21" s="407"/>
      <c r="F21" s="385"/>
      <c r="G21" s="429"/>
    </row>
    <row r="22" spans="1:7" s="108" customFormat="1" ht="20.100000000000001" customHeight="1" x14ac:dyDescent="0.25">
      <c r="A22" s="150"/>
      <c r="B22" s="444" t="s">
        <v>454</v>
      </c>
      <c r="C22" s="444"/>
      <c r="D22" s="444"/>
      <c r="E22" s="406"/>
      <c r="F22" s="440"/>
      <c r="G22" s="441"/>
    </row>
    <row r="23" spans="1:7" s="108" customFormat="1" ht="20.100000000000001" customHeight="1" x14ac:dyDescent="0.25">
      <c r="A23" s="150"/>
      <c r="B23" s="406" t="s">
        <v>457</v>
      </c>
      <c r="C23" s="408"/>
      <c r="D23" s="408"/>
      <c r="E23" s="408"/>
      <c r="F23" s="437"/>
      <c r="G23" s="429"/>
    </row>
    <row r="24" spans="1:7" s="108" customFormat="1" ht="20.100000000000001" customHeight="1" x14ac:dyDescent="0.25">
      <c r="A24" s="150"/>
      <c r="B24" s="406" t="s">
        <v>456</v>
      </c>
      <c r="C24" s="408"/>
      <c r="D24" s="408"/>
      <c r="E24" s="408"/>
      <c r="F24" s="438"/>
      <c r="G24" s="439"/>
    </row>
    <row r="25" spans="1:7" s="108" customFormat="1" ht="20.100000000000001" customHeight="1" x14ac:dyDescent="0.25">
      <c r="A25" s="150"/>
      <c r="B25" s="406" t="s">
        <v>377</v>
      </c>
      <c r="C25" s="408"/>
      <c r="D25" s="408"/>
      <c r="E25" s="408"/>
      <c r="F25" s="440"/>
      <c r="G25" s="441"/>
    </row>
    <row r="26" spans="1:7" s="108" customFormat="1" ht="20.100000000000001" customHeight="1" x14ac:dyDescent="0.25">
      <c r="A26" s="150"/>
      <c r="B26" s="446" t="s">
        <v>37</v>
      </c>
      <c r="C26" s="447"/>
      <c r="D26" s="447"/>
      <c r="E26" s="447"/>
      <c r="F26" s="385"/>
      <c r="G26" s="429"/>
    </row>
    <row r="27" spans="1:7" s="108" customFormat="1" ht="45" customHeight="1" x14ac:dyDescent="0.25">
      <c r="A27" s="150"/>
      <c r="B27" s="450" t="s">
        <v>378</v>
      </c>
      <c r="C27" s="451"/>
      <c r="D27" s="451"/>
      <c r="E27" s="451"/>
      <c r="F27" s="385"/>
      <c r="G27" s="429"/>
    </row>
    <row r="28" spans="1:7" s="108" customFormat="1" ht="45" customHeight="1" x14ac:dyDescent="0.25">
      <c r="A28" s="150"/>
      <c r="B28" s="443" t="s">
        <v>379</v>
      </c>
      <c r="C28" s="407"/>
      <c r="D28" s="407"/>
      <c r="E28" s="407"/>
      <c r="F28" s="416"/>
      <c r="G28" s="389"/>
    </row>
    <row r="29" spans="1:7" s="108" customFormat="1" ht="30" customHeight="1" thickBot="1" x14ac:dyDescent="0.3">
      <c r="A29" s="150"/>
      <c r="B29" s="452" t="s">
        <v>380</v>
      </c>
      <c r="C29" s="453"/>
      <c r="D29" s="453"/>
      <c r="E29" s="453"/>
      <c r="F29" s="417"/>
      <c r="G29" s="442"/>
    </row>
    <row r="30" spans="1:7" s="108" customFormat="1" ht="15.75" customHeight="1" x14ac:dyDescent="0.25">
      <c r="A30" s="150"/>
    </row>
    <row r="31" spans="1:7" s="108" customFormat="1" x14ac:dyDescent="0.25">
      <c r="A31" s="150"/>
    </row>
    <row r="32" spans="1:7" s="108" customFormat="1" ht="15" customHeight="1" thickBot="1" x14ac:dyDescent="0.3">
      <c r="A32" s="150"/>
    </row>
    <row r="33" spans="1:7" ht="20.100000000000001" customHeight="1" x14ac:dyDescent="0.25">
      <c r="B33" s="436" t="s">
        <v>397</v>
      </c>
      <c r="C33" s="436"/>
      <c r="D33" s="436"/>
      <c r="E33" s="436"/>
      <c r="F33" s="436"/>
      <c r="G33" s="436"/>
    </row>
    <row r="34" spans="1:7" s="108" customFormat="1" ht="30.75" customHeight="1" x14ac:dyDescent="0.25">
      <c r="A34" s="150"/>
      <c r="B34" s="448" t="s">
        <v>47</v>
      </c>
      <c r="C34" s="449"/>
      <c r="D34" s="389"/>
      <c r="E34" s="445"/>
      <c r="F34" s="445"/>
      <c r="G34" s="445"/>
    </row>
    <row r="35" spans="1:7" s="108" customFormat="1" ht="20.100000000000001" customHeight="1" x14ac:dyDescent="0.25">
      <c r="A35" s="150"/>
      <c r="B35" s="448" t="s">
        <v>225</v>
      </c>
      <c r="C35" s="449"/>
      <c r="D35" s="454"/>
      <c r="E35" s="455"/>
      <c r="F35" s="455"/>
      <c r="G35" s="455"/>
    </row>
    <row r="36" spans="1:7" s="108" customFormat="1" ht="20.100000000000001" customHeight="1" x14ac:dyDescent="0.25">
      <c r="A36" s="150"/>
      <c r="B36" s="448" t="s">
        <v>228</v>
      </c>
      <c r="C36" s="449"/>
      <c r="D36" s="181" t="s">
        <v>169</v>
      </c>
      <c r="E36" s="277"/>
      <c r="F36" s="181" t="s">
        <v>170</v>
      </c>
      <c r="G36" s="278"/>
    </row>
    <row r="37" spans="1:7" s="108" customFormat="1" ht="45.75" customHeight="1" x14ac:dyDescent="0.25">
      <c r="A37" s="150"/>
      <c r="B37" s="456" t="s">
        <v>381</v>
      </c>
      <c r="C37" s="457"/>
      <c r="D37" s="389"/>
      <c r="E37" s="445"/>
      <c r="F37" s="445"/>
      <c r="G37" s="445"/>
    </row>
    <row r="38" spans="1:7" s="108" customFormat="1" ht="20.100000000000001" customHeight="1" x14ac:dyDescent="0.25">
      <c r="A38" s="150"/>
      <c r="B38" s="448" t="s">
        <v>97</v>
      </c>
      <c r="C38" s="449"/>
      <c r="D38" s="389"/>
      <c r="E38" s="445"/>
      <c r="F38" s="445"/>
      <c r="G38" s="445"/>
    </row>
    <row r="39" spans="1:7" s="108" customFormat="1" ht="20.100000000000001" customHeight="1" x14ac:dyDescent="0.25">
      <c r="A39" s="150"/>
      <c r="B39" s="448" t="s">
        <v>226</v>
      </c>
      <c r="C39" s="449"/>
      <c r="D39" s="427"/>
      <c r="E39" s="428"/>
      <c r="F39" s="428"/>
      <c r="G39" s="428"/>
    </row>
    <row r="40" spans="1:7" s="108" customFormat="1" ht="60" customHeight="1" x14ac:dyDescent="0.25">
      <c r="A40" s="150"/>
      <c r="B40" s="458" t="s">
        <v>382</v>
      </c>
      <c r="C40" s="212" t="s">
        <v>171</v>
      </c>
      <c r="D40" s="389"/>
      <c r="E40" s="445"/>
      <c r="F40" s="445"/>
      <c r="G40" s="445"/>
    </row>
    <row r="41" spans="1:7" s="108" customFormat="1" ht="60" customHeight="1" x14ac:dyDescent="0.25">
      <c r="A41" s="150"/>
      <c r="B41" s="459"/>
      <c r="C41" s="212" t="s">
        <v>227</v>
      </c>
      <c r="D41" s="389"/>
      <c r="E41" s="445"/>
      <c r="F41" s="445"/>
      <c r="G41" s="445"/>
    </row>
    <row r="42" spans="1:7" s="108" customFormat="1" ht="20.100000000000001" customHeight="1" x14ac:dyDescent="0.25">
      <c r="A42" s="150"/>
      <c r="B42" s="462" t="s">
        <v>439</v>
      </c>
      <c r="C42" s="463"/>
      <c r="D42" s="416"/>
      <c r="E42" s="416"/>
      <c r="F42" s="416"/>
      <c r="G42" s="389"/>
    </row>
    <row r="43" spans="1:7" s="108" customFormat="1" ht="38.25" customHeight="1" thickBot="1" x14ac:dyDescent="0.3">
      <c r="A43" s="150"/>
      <c r="B43" s="470" t="s">
        <v>383</v>
      </c>
      <c r="C43" s="471"/>
      <c r="D43" s="417"/>
      <c r="E43" s="417"/>
      <c r="F43" s="417"/>
      <c r="G43" s="442"/>
    </row>
    <row r="44" spans="1:7" s="108" customFormat="1" ht="15.75" thickBot="1" x14ac:dyDescent="0.3">
      <c r="A44" s="150"/>
      <c r="B44" s="150"/>
      <c r="C44" s="150"/>
      <c r="D44" s="150"/>
      <c r="E44" s="150"/>
      <c r="F44" s="150"/>
      <c r="G44" s="150"/>
    </row>
    <row r="45" spans="1:7" s="108" customFormat="1" ht="20.100000000000001" customHeight="1" x14ac:dyDescent="0.25">
      <c r="A45" s="150"/>
      <c r="B45" s="465" t="s">
        <v>386</v>
      </c>
      <c r="C45" s="466"/>
      <c r="D45" s="466"/>
      <c r="E45" s="466"/>
      <c r="F45" s="466"/>
      <c r="G45" s="467"/>
    </row>
    <row r="46" spans="1:7" s="108" customFormat="1" ht="20.100000000000001" hidden="1" customHeight="1" x14ac:dyDescent="0.25">
      <c r="A46" s="150"/>
      <c r="B46" s="177"/>
      <c r="C46" s="178"/>
      <c r="D46" s="178"/>
      <c r="E46" s="178"/>
      <c r="F46" s="178"/>
      <c r="G46" s="179"/>
    </row>
    <row r="47" spans="1:7" ht="48" customHeight="1" x14ac:dyDescent="0.25">
      <c r="B47" s="180" t="s">
        <v>48</v>
      </c>
      <c r="C47" s="181" t="s">
        <v>49</v>
      </c>
      <c r="D47" s="181" t="s">
        <v>50</v>
      </c>
      <c r="E47" s="181" t="s">
        <v>51</v>
      </c>
      <c r="F47" s="181" t="s">
        <v>52</v>
      </c>
      <c r="G47" s="182" t="s">
        <v>229</v>
      </c>
    </row>
    <row r="48" spans="1:7" x14ac:dyDescent="0.25">
      <c r="B48" s="279"/>
      <c r="C48" s="273"/>
      <c r="D48" s="273"/>
      <c r="E48" s="273"/>
      <c r="F48" s="273"/>
      <c r="G48" s="274"/>
    </row>
    <row r="49" spans="1:8" x14ac:dyDescent="0.25">
      <c r="B49" s="279"/>
      <c r="C49" s="273"/>
      <c r="D49" s="273"/>
      <c r="E49" s="273"/>
      <c r="F49" s="273"/>
      <c r="G49" s="274"/>
    </row>
    <row r="50" spans="1:8" x14ac:dyDescent="0.25">
      <c r="B50" s="280"/>
      <c r="C50" s="281"/>
      <c r="D50" s="281"/>
      <c r="E50" s="281"/>
      <c r="F50" s="281"/>
      <c r="G50" s="282"/>
    </row>
    <row r="51" spans="1:8" x14ac:dyDescent="0.25">
      <c r="B51" s="280"/>
      <c r="C51" s="281"/>
      <c r="D51" s="281"/>
      <c r="E51" s="281"/>
      <c r="F51" s="281"/>
      <c r="G51" s="282"/>
    </row>
    <row r="52" spans="1:8" ht="15.75" thickBot="1" x14ac:dyDescent="0.3">
      <c r="B52" s="283"/>
      <c r="C52" s="284"/>
      <c r="D52" s="284"/>
      <c r="E52" s="284"/>
      <c r="F52" s="284"/>
      <c r="G52" s="285"/>
    </row>
    <row r="53" spans="1:8" s="108" customFormat="1" x14ac:dyDescent="0.25">
      <c r="A53" s="150"/>
      <c r="B53" s="150"/>
      <c r="C53" s="150"/>
      <c r="D53" s="150"/>
      <c r="E53" s="150"/>
      <c r="F53" s="150"/>
      <c r="G53" s="150"/>
    </row>
    <row r="54" spans="1:8" s="108" customFormat="1" ht="20.100000000000001" customHeight="1" x14ac:dyDescent="0.25">
      <c r="A54" s="150"/>
      <c r="B54" s="469" t="s">
        <v>361</v>
      </c>
      <c r="C54" s="469"/>
      <c r="D54" s="469"/>
      <c r="E54" s="469"/>
      <c r="F54" s="469"/>
      <c r="G54" s="469"/>
    </row>
    <row r="55" spans="1:8" s="108" customFormat="1" ht="52.5" customHeight="1" x14ac:dyDescent="0.25">
      <c r="A55" s="150"/>
      <c r="B55" s="363" t="s">
        <v>453</v>
      </c>
      <c r="C55" s="363"/>
      <c r="D55" s="363"/>
      <c r="E55" s="363"/>
      <c r="F55" s="363"/>
      <c r="G55" s="363"/>
    </row>
    <row r="56" spans="1:8" s="108" customFormat="1" x14ac:dyDescent="0.25">
      <c r="A56" s="150"/>
      <c r="B56" s="150"/>
      <c r="C56" s="150"/>
      <c r="D56" s="150"/>
      <c r="E56" s="150"/>
      <c r="F56" s="150"/>
      <c r="G56" s="150"/>
    </row>
    <row r="57" spans="1:8" s="108" customFormat="1" ht="20.100000000000001" customHeight="1" x14ac:dyDescent="0.25">
      <c r="A57" s="150"/>
      <c r="B57" s="472" t="s">
        <v>362</v>
      </c>
      <c r="C57" s="472"/>
      <c r="D57" s="472"/>
      <c r="E57" s="472"/>
      <c r="F57" s="472"/>
      <c r="G57" s="286" t="s">
        <v>475</v>
      </c>
    </row>
    <row r="58" spans="1:8" s="214" customFormat="1" ht="15.75" thickBot="1" x14ac:dyDescent="0.3">
      <c r="A58" s="213"/>
      <c r="B58" s="213"/>
      <c r="C58" s="213"/>
      <c r="D58" s="213"/>
      <c r="E58" s="213"/>
      <c r="F58" s="213"/>
      <c r="G58" s="213"/>
    </row>
    <row r="59" spans="1:8" s="218" customFormat="1" ht="30" customHeight="1" x14ac:dyDescent="0.25">
      <c r="A59" s="215"/>
      <c r="B59" s="216" t="s">
        <v>48</v>
      </c>
      <c r="C59" s="217" t="s">
        <v>172</v>
      </c>
      <c r="D59" s="217" t="s">
        <v>52</v>
      </c>
      <c r="E59" s="415" t="s">
        <v>173</v>
      </c>
      <c r="F59" s="415"/>
      <c r="G59" s="475"/>
      <c r="H59" s="214"/>
    </row>
    <row r="60" spans="1:8" s="218" customFormat="1" x14ac:dyDescent="0.25">
      <c r="A60" s="215"/>
      <c r="B60" s="279"/>
      <c r="C60" s="273"/>
      <c r="D60" s="273"/>
      <c r="E60" s="385"/>
      <c r="F60" s="385"/>
      <c r="G60" s="429"/>
      <c r="H60" s="214"/>
    </row>
    <row r="61" spans="1:8" s="218" customFormat="1" x14ac:dyDescent="0.25">
      <c r="A61" s="215"/>
      <c r="B61" s="279"/>
      <c r="C61" s="273"/>
      <c r="D61" s="273"/>
      <c r="E61" s="385"/>
      <c r="F61" s="385"/>
      <c r="G61" s="429"/>
      <c r="H61" s="214"/>
    </row>
    <row r="62" spans="1:8" s="218" customFormat="1" x14ac:dyDescent="0.25">
      <c r="A62" s="215"/>
      <c r="B62" s="280"/>
      <c r="C62" s="281"/>
      <c r="D62" s="281"/>
      <c r="E62" s="429"/>
      <c r="F62" s="409"/>
      <c r="G62" s="409"/>
      <c r="H62" s="214"/>
    </row>
    <row r="63" spans="1:8" s="218" customFormat="1" x14ac:dyDescent="0.25">
      <c r="A63" s="215"/>
      <c r="B63" s="280"/>
      <c r="C63" s="281"/>
      <c r="D63" s="281"/>
      <c r="E63" s="429"/>
      <c r="F63" s="409"/>
      <c r="G63" s="409"/>
      <c r="H63" s="214"/>
    </row>
    <row r="64" spans="1:8" s="218" customFormat="1" ht="15.75" thickBot="1" x14ac:dyDescent="0.3">
      <c r="A64" s="215"/>
      <c r="B64" s="283"/>
      <c r="C64" s="284"/>
      <c r="D64" s="284"/>
      <c r="E64" s="473"/>
      <c r="F64" s="473"/>
      <c r="G64" s="474"/>
      <c r="H64" s="214"/>
    </row>
    <row r="65" spans="1:8" s="218" customFormat="1" x14ac:dyDescent="0.25">
      <c r="A65" s="215"/>
      <c r="B65" s="219"/>
      <c r="C65" s="219"/>
      <c r="D65" s="219"/>
      <c r="E65" s="219"/>
      <c r="F65" s="220"/>
      <c r="G65" s="220"/>
      <c r="H65" s="214"/>
    </row>
    <row r="66" spans="1:8" s="218" customFormat="1" ht="30" customHeight="1" x14ac:dyDescent="0.25">
      <c r="A66" s="215"/>
      <c r="B66" s="363"/>
      <c r="C66" s="363"/>
      <c r="D66" s="363"/>
      <c r="E66" s="363"/>
      <c r="F66" s="363"/>
      <c r="G66" s="363"/>
      <c r="H66" s="214"/>
    </row>
    <row r="67" spans="1:8" s="218" customFormat="1" ht="66.75" customHeight="1" x14ac:dyDescent="0.25">
      <c r="A67" s="215"/>
      <c r="B67" s="464" t="s">
        <v>260</v>
      </c>
      <c r="C67" s="464"/>
      <c r="D67" s="464"/>
      <c r="E67" s="464"/>
      <c r="F67" s="464"/>
      <c r="G67" s="464"/>
      <c r="H67" s="214"/>
    </row>
    <row r="68" spans="1:8" s="214" customFormat="1" ht="15.75" thickBot="1" x14ac:dyDescent="0.3">
      <c r="A68" s="213"/>
      <c r="B68" s="213"/>
      <c r="C68" s="213"/>
      <c r="D68" s="213"/>
      <c r="E68" s="213"/>
      <c r="F68" s="213"/>
      <c r="G68" s="213"/>
    </row>
    <row r="69" spans="1:8" s="214" customFormat="1" ht="20.100000000000001" customHeight="1" x14ac:dyDescent="0.25">
      <c r="A69" s="213"/>
      <c r="B69" s="378" t="s">
        <v>400</v>
      </c>
      <c r="C69" s="379"/>
      <c r="D69" s="379"/>
      <c r="E69" s="379"/>
      <c r="F69" s="379"/>
      <c r="G69" s="380"/>
    </row>
    <row r="70" spans="1:8" s="214" customFormat="1" ht="33.75" customHeight="1" x14ac:dyDescent="0.25">
      <c r="A70" s="213"/>
      <c r="B70" s="476" t="s">
        <v>401</v>
      </c>
      <c r="C70" s="477"/>
      <c r="D70" s="477"/>
      <c r="E70" s="477"/>
      <c r="F70" s="477"/>
      <c r="G70" s="478"/>
    </row>
    <row r="71" spans="1:8" s="214" customFormat="1" hidden="1" x14ac:dyDescent="0.25">
      <c r="A71" s="213"/>
      <c r="B71" s="221"/>
      <c r="C71" s="222"/>
      <c r="D71" s="222"/>
      <c r="E71" s="222"/>
      <c r="F71" s="222"/>
      <c r="G71" s="223"/>
    </row>
    <row r="72" spans="1:8" s="218" customFormat="1" ht="30" customHeight="1" x14ac:dyDescent="0.25">
      <c r="A72" s="215"/>
      <c r="B72" s="410" t="s">
        <v>53</v>
      </c>
      <c r="C72" s="411"/>
      <c r="D72" s="411"/>
      <c r="E72" s="181" t="s">
        <v>168</v>
      </c>
      <c r="F72" s="181" t="s">
        <v>54</v>
      </c>
      <c r="G72" s="182" t="s">
        <v>98</v>
      </c>
      <c r="H72" s="214"/>
    </row>
    <row r="73" spans="1:8" s="218" customFormat="1" x14ac:dyDescent="0.25">
      <c r="A73" s="215"/>
      <c r="B73" s="384"/>
      <c r="C73" s="385"/>
      <c r="D73" s="385"/>
      <c r="E73" s="273"/>
      <c r="F73" s="287"/>
      <c r="G73" s="288"/>
      <c r="H73" s="214"/>
    </row>
    <row r="74" spans="1:8" s="218" customFormat="1" x14ac:dyDescent="0.25">
      <c r="A74" s="215"/>
      <c r="B74" s="384"/>
      <c r="C74" s="385"/>
      <c r="D74" s="385"/>
      <c r="E74" s="273"/>
      <c r="F74" s="287"/>
      <c r="G74" s="288"/>
      <c r="H74" s="214"/>
    </row>
    <row r="75" spans="1:8" s="218" customFormat="1" x14ac:dyDescent="0.25">
      <c r="A75" s="215"/>
      <c r="B75" s="384"/>
      <c r="C75" s="385"/>
      <c r="D75" s="385"/>
      <c r="E75" s="273"/>
      <c r="F75" s="287"/>
      <c r="G75" s="288"/>
      <c r="H75" s="214"/>
    </row>
    <row r="76" spans="1:8" s="218" customFormat="1" x14ac:dyDescent="0.25">
      <c r="A76" s="215"/>
      <c r="B76" s="409"/>
      <c r="C76" s="409"/>
      <c r="D76" s="384"/>
      <c r="E76" s="273"/>
      <c r="F76" s="287"/>
      <c r="G76" s="288"/>
      <c r="H76" s="214"/>
    </row>
    <row r="77" spans="1:8" s="218" customFormat="1" x14ac:dyDescent="0.25">
      <c r="A77" s="215"/>
      <c r="B77" s="384"/>
      <c r="C77" s="385"/>
      <c r="D77" s="385"/>
      <c r="E77" s="273"/>
      <c r="F77" s="287"/>
      <c r="G77" s="288"/>
      <c r="H77" s="214"/>
    </row>
    <row r="78" spans="1:8" s="218" customFormat="1" ht="15.75" thickBot="1" x14ac:dyDescent="0.3">
      <c r="A78" s="215"/>
      <c r="B78" s="460" t="s">
        <v>68</v>
      </c>
      <c r="C78" s="461"/>
      <c r="D78" s="461"/>
      <c r="E78" s="137"/>
      <c r="F78" s="260">
        <f>SUM(F73:F77)</f>
        <v>0</v>
      </c>
      <c r="G78" s="224"/>
      <c r="H78" s="214"/>
    </row>
    <row r="79" spans="1:8" s="214" customFormat="1" ht="15.75" thickBot="1" x14ac:dyDescent="0.3">
      <c r="A79" s="213"/>
      <c r="B79" s="213"/>
      <c r="C79" s="213"/>
      <c r="D79" s="213"/>
      <c r="E79" s="213"/>
      <c r="F79" s="213"/>
      <c r="G79" s="213"/>
    </row>
    <row r="80" spans="1:8" s="214" customFormat="1" ht="20.100000000000001" customHeight="1" x14ac:dyDescent="0.25">
      <c r="A80" s="213"/>
      <c r="B80" s="215"/>
      <c r="C80" s="378" t="s">
        <v>261</v>
      </c>
      <c r="D80" s="379"/>
      <c r="E80" s="379"/>
      <c r="F80" s="380"/>
      <c r="G80" s="225"/>
    </row>
    <row r="81" spans="1:8" s="214" customFormat="1" ht="78.75" customHeight="1" x14ac:dyDescent="0.25">
      <c r="B81" s="215"/>
      <c r="C81" s="392" t="s">
        <v>262</v>
      </c>
      <c r="D81" s="393"/>
      <c r="E81" s="393"/>
      <c r="F81" s="394"/>
    </row>
    <row r="82" spans="1:8" s="214" customFormat="1" hidden="1" x14ac:dyDescent="0.25">
      <c r="A82" s="213"/>
      <c r="B82" s="213"/>
      <c r="C82" s="226"/>
      <c r="D82" s="227"/>
      <c r="E82" s="227"/>
      <c r="F82" s="228"/>
      <c r="G82" s="213"/>
    </row>
    <row r="83" spans="1:8" s="218" customFormat="1" ht="31.5" customHeight="1" x14ac:dyDescent="0.25">
      <c r="A83" s="215"/>
      <c r="B83" s="215"/>
      <c r="C83" s="410" t="s">
        <v>49</v>
      </c>
      <c r="D83" s="411"/>
      <c r="E83" s="181" t="s">
        <v>168</v>
      </c>
      <c r="F83" s="182" t="s">
        <v>55</v>
      </c>
      <c r="G83" s="214"/>
      <c r="H83" s="214"/>
    </row>
    <row r="84" spans="1:8" s="218" customFormat="1" x14ac:dyDescent="0.25">
      <c r="A84" s="215"/>
      <c r="B84" s="215"/>
      <c r="C84" s="384"/>
      <c r="D84" s="385"/>
      <c r="E84" s="273"/>
      <c r="F84" s="289"/>
      <c r="G84" s="214"/>
      <c r="H84" s="214"/>
    </row>
    <row r="85" spans="1:8" s="218" customFormat="1" x14ac:dyDescent="0.25">
      <c r="A85" s="215"/>
      <c r="B85" s="215"/>
      <c r="C85" s="384"/>
      <c r="D85" s="385"/>
      <c r="E85" s="273"/>
      <c r="F85" s="289"/>
      <c r="G85" s="214"/>
      <c r="H85" s="214"/>
    </row>
    <row r="86" spans="1:8" s="218" customFormat="1" x14ac:dyDescent="0.25">
      <c r="A86" s="215"/>
      <c r="B86" s="215"/>
      <c r="C86" s="409"/>
      <c r="D86" s="384"/>
      <c r="E86" s="273"/>
      <c r="F86" s="289"/>
      <c r="G86" s="214"/>
      <c r="H86" s="214"/>
    </row>
    <row r="87" spans="1:8" s="218" customFormat="1" x14ac:dyDescent="0.25">
      <c r="A87" s="215"/>
      <c r="B87" s="215"/>
      <c r="C87" s="409"/>
      <c r="D87" s="384"/>
      <c r="E87" s="273"/>
      <c r="F87" s="289"/>
      <c r="G87" s="214"/>
      <c r="H87" s="214"/>
    </row>
    <row r="88" spans="1:8" s="218" customFormat="1" x14ac:dyDescent="0.25">
      <c r="A88" s="215"/>
      <c r="B88" s="215"/>
      <c r="C88" s="384"/>
      <c r="D88" s="385"/>
      <c r="E88" s="273"/>
      <c r="F88" s="289"/>
      <c r="G88" s="214"/>
      <c r="H88" s="214"/>
    </row>
    <row r="89" spans="1:8" s="218" customFormat="1" ht="15.75" thickBot="1" x14ac:dyDescent="0.3">
      <c r="A89" s="215"/>
      <c r="B89" s="215"/>
      <c r="C89" s="386" t="s">
        <v>68</v>
      </c>
      <c r="D89" s="387"/>
      <c r="E89" s="137"/>
      <c r="F89" s="196">
        <f>SUM(F84:F88)</f>
        <v>0</v>
      </c>
      <c r="G89" s="214"/>
      <c r="H89" s="214"/>
    </row>
    <row r="90" spans="1:8" s="214" customFormat="1" x14ac:dyDescent="0.25">
      <c r="A90" s="213"/>
      <c r="B90" s="213"/>
      <c r="C90" s="213"/>
      <c r="D90" s="213"/>
      <c r="E90" s="213"/>
      <c r="F90" s="213"/>
      <c r="G90" s="213"/>
    </row>
    <row r="91" spans="1:8" s="214" customFormat="1" ht="38.25" customHeight="1" x14ac:dyDescent="0.25">
      <c r="A91" s="213"/>
      <c r="B91" s="388" t="s">
        <v>263</v>
      </c>
      <c r="C91" s="388"/>
      <c r="D91" s="388"/>
      <c r="E91" s="388"/>
      <c r="F91" s="388"/>
      <c r="G91" s="388"/>
    </row>
    <row r="92" spans="1:8" s="214" customFormat="1" x14ac:dyDescent="0.25">
      <c r="A92" s="213"/>
      <c r="B92" s="213"/>
      <c r="C92" s="213"/>
      <c r="D92" s="213"/>
      <c r="E92" s="213"/>
      <c r="F92" s="213"/>
      <c r="G92" s="213"/>
    </row>
    <row r="93" spans="1:8" s="218" customFormat="1" ht="36.75" customHeight="1" x14ac:dyDescent="0.25">
      <c r="A93" s="215"/>
      <c r="B93" s="468" t="s">
        <v>230</v>
      </c>
      <c r="C93" s="468"/>
      <c r="D93" s="468"/>
      <c r="E93" s="468"/>
      <c r="F93" s="468"/>
      <c r="G93" s="468"/>
      <c r="H93" s="214"/>
    </row>
    <row r="94" spans="1:8" s="218" customFormat="1" ht="39.950000000000003" customHeight="1" x14ac:dyDescent="0.25">
      <c r="A94" s="215"/>
      <c r="B94" s="363"/>
      <c r="C94" s="363"/>
      <c r="D94" s="363"/>
      <c r="E94" s="363"/>
      <c r="F94" s="363"/>
      <c r="G94" s="363"/>
      <c r="H94" s="214"/>
    </row>
    <row r="95" spans="1:8" s="218" customFormat="1" ht="48.75" customHeight="1" x14ac:dyDescent="0.25">
      <c r="A95" s="215"/>
      <c r="B95" s="464" t="s">
        <v>231</v>
      </c>
      <c r="C95" s="464"/>
      <c r="D95" s="464"/>
      <c r="E95" s="464"/>
      <c r="F95" s="464"/>
      <c r="G95" s="464"/>
      <c r="H95" s="214"/>
    </row>
    <row r="96" spans="1:8" s="218" customFormat="1" x14ac:dyDescent="0.25">
      <c r="A96" s="215"/>
      <c r="B96" s="215"/>
      <c r="C96" s="215"/>
      <c r="D96" s="215"/>
      <c r="E96" s="215"/>
      <c r="F96" s="215"/>
      <c r="G96" s="215"/>
      <c r="H96" s="214"/>
    </row>
    <row r="97" spans="1:8" s="218" customFormat="1" ht="20.100000000000001" customHeight="1" x14ac:dyDescent="0.25">
      <c r="A97" s="215"/>
      <c r="B97" s="418" t="s">
        <v>56</v>
      </c>
      <c r="C97" s="418"/>
      <c r="D97" s="418"/>
      <c r="E97" s="418"/>
      <c r="F97" s="418"/>
      <c r="G97" s="290" t="s">
        <v>475</v>
      </c>
      <c r="H97" s="214"/>
    </row>
    <row r="98" spans="1:8" s="214" customFormat="1" ht="15.75" thickBot="1" x14ac:dyDescent="0.3">
      <c r="A98" s="213"/>
      <c r="B98" s="229"/>
      <c r="C98" s="229"/>
      <c r="D98" s="229"/>
      <c r="E98" s="229"/>
      <c r="F98" s="229"/>
      <c r="G98" s="213"/>
    </row>
    <row r="99" spans="1:8" s="214" customFormat="1" ht="45" x14ac:dyDescent="0.25">
      <c r="A99" s="213"/>
      <c r="B99" s="216" t="s">
        <v>232</v>
      </c>
      <c r="C99" s="217" t="s">
        <v>233</v>
      </c>
      <c r="D99" s="415" t="s">
        <v>234</v>
      </c>
      <c r="E99" s="415"/>
      <c r="F99" s="217" t="s">
        <v>235</v>
      </c>
      <c r="G99" s="230" t="s">
        <v>236</v>
      </c>
    </row>
    <row r="100" spans="1:8" s="214" customFormat="1" x14ac:dyDescent="0.25">
      <c r="A100" s="213"/>
      <c r="B100" s="291"/>
      <c r="C100" s="275"/>
      <c r="D100" s="416"/>
      <c r="E100" s="416"/>
      <c r="F100" s="275"/>
      <c r="G100" s="292"/>
    </row>
    <row r="101" spans="1:8" s="214" customFormat="1" x14ac:dyDescent="0.25">
      <c r="A101" s="213"/>
      <c r="B101" s="291"/>
      <c r="C101" s="275"/>
      <c r="D101" s="389"/>
      <c r="E101" s="390"/>
      <c r="F101" s="275"/>
      <c r="G101" s="292"/>
    </row>
    <row r="102" spans="1:8" s="214" customFormat="1" x14ac:dyDescent="0.25">
      <c r="A102" s="213"/>
      <c r="B102" s="291"/>
      <c r="C102" s="275"/>
      <c r="D102" s="389"/>
      <c r="E102" s="390"/>
      <c r="F102" s="275"/>
      <c r="G102" s="292"/>
    </row>
    <row r="103" spans="1:8" s="214" customFormat="1" ht="15" customHeight="1" x14ac:dyDescent="0.25">
      <c r="A103" s="213"/>
      <c r="B103" s="291"/>
      <c r="C103" s="275"/>
      <c r="D103" s="416"/>
      <c r="E103" s="416"/>
      <c r="F103" s="275"/>
      <c r="G103" s="292"/>
    </row>
    <row r="104" spans="1:8" s="214" customFormat="1" ht="15" customHeight="1" thickBot="1" x14ac:dyDescent="0.3">
      <c r="A104" s="213"/>
      <c r="B104" s="293"/>
      <c r="C104" s="276"/>
      <c r="D104" s="417"/>
      <c r="E104" s="417"/>
      <c r="F104" s="276"/>
      <c r="G104" s="294"/>
    </row>
    <row r="105" spans="1:8" ht="15" customHeight="1" x14ac:dyDescent="0.25"/>
    <row r="106" spans="1:8" ht="20.100000000000001" customHeight="1" x14ac:dyDescent="0.25">
      <c r="C106" s="391" t="s">
        <v>237</v>
      </c>
      <c r="D106" s="391"/>
      <c r="E106" s="391"/>
      <c r="F106" s="290" t="s">
        <v>475</v>
      </c>
    </row>
    <row r="107" spans="1:8" ht="15.75" thickBot="1" x14ac:dyDescent="0.3">
      <c r="B107" s="188"/>
      <c r="C107" s="188"/>
      <c r="D107" s="188"/>
      <c r="E107" s="188"/>
    </row>
    <row r="108" spans="1:8" ht="30" x14ac:dyDescent="0.25">
      <c r="C108" s="189" t="s">
        <v>57</v>
      </c>
      <c r="D108" s="184" t="s">
        <v>58</v>
      </c>
      <c r="E108" s="184" t="s">
        <v>59</v>
      </c>
      <c r="F108" s="187" t="s">
        <v>105</v>
      </c>
    </row>
    <row r="109" spans="1:8" x14ac:dyDescent="0.25">
      <c r="C109" s="190" t="s">
        <v>99</v>
      </c>
      <c r="D109" s="295"/>
      <c r="E109" s="295"/>
      <c r="F109" s="296"/>
    </row>
    <row r="110" spans="1:8" x14ac:dyDescent="0.25">
      <c r="C110" s="190" t="s">
        <v>100</v>
      </c>
      <c r="D110" s="295"/>
      <c r="E110" s="295"/>
      <c r="F110" s="296"/>
    </row>
    <row r="111" spans="1:8" x14ac:dyDescent="0.25">
      <c r="C111" s="190" t="s">
        <v>101</v>
      </c>
      <c r="D111" s="295"/>
      <c r="E111" s="295"/>
      <c r="F111" s="296"/>
    </row>
    <row r="112" spans="1:8" x14ac:dyDescent="0.25">
      <c r="C112" s="190" t="s">
        <v>102</v>
      </c>
      <c r="D112" s="295"/>
      <c r="E112" s="295"/>
      <c r="F112" s="296"/>
    </row>
    <row r="113" spans="1:8" ht="15.75" thickBot="1" x14ac:dyDescent="0.3">
      <c r="C113" s="191" t="s">
        <v>103</v>
      </c>
      <c r="D113" s="297"/>
      <c r="E113" s="297"/>
      <c r="F113" s="298"/>
    </row>
    <row r="115" spans="1:8" s="192" customFormat="1" ht="20.100000000000001" customHeight="1" x14ac:dyDescent="0.25">
      <c r="A115" s="175"/>
      <c r="B115" s="362" t="s">
        <v>221</v>
      </c>
      <c r="C115" s="362"/>
      <c r="D115" s="362"/>
      <c r="E115" s="362"/>
      <c r="F115" s="362"/>
      <c r="G115" s="362"/>
      <c r="H115" s="108"/>
    </row>
    <row r="116" spans="1:8" s="192" customFormat="1" ht="39.950000000000003" customHeight="1" x14ac:dyDescent="0.25">
      <c r="A116" s="175"/>
      <c r="B116" s="363"/>
      <c r="C116" s="363"/>
      <c r="D116" s="363"/>
      <c r="E116" s="363"/>
      <c r="F116" s="363"/>
      <c r="G116" s="363"/>
      <c r="H116" s="108"/>
    </row>
    <row r="117" spans="1:8" s="192" customFormat="1" x14ac:dyDescent="0.25">
      <c r="A117" s="175"/>
      <c r="B117" s="193"/>
      <c r="C117" s="193"/>
      <c r="D117" s="193"/>
      <c r="E117" s="193"/>
      <c r="F117" s="193"/>
      <c r="G117" s="193"/>
      <c r="H117" s="108"/>
    </row>
    <row r="118" spans="1:8" s="192" customFormat="1" ht="20.100000000000001" customHeight="1" x14ac:dyDescent="0.25">
      <c r="A118" s="175"/>
      <c r="B118" s="362" t="s">
        <v>254</v>
      </c>
      <c r="C118" s="362"/>
      <c r="D118" s="362"/>
      <c r="E118" s="362"/>
      <c r="F118" s="362"/>
      <c r="G118" s="362"/>
      <c r="H118" s="108"/>
    </row>
    <row r="119" spans="1:8" s="192" customFormat="1" ht="39.950000000000003" customHeight="1" x14ac:dyDescent="0.25">
      <c r="A119" s="175"/>
      <c r="B119" s="363"/>
      <c r="C119" s="363"/>
      <c r="D119" s="363"/>
      <c r="E119" s="363"/>
      <c r="F119" s="363"/>
      <c r="G119" s="363"/>
      <c r="H119" s="108"/>
    </row>
    <row r="120" spans="1:8" ht="81" customHeight="1" x14ac:dyDescent="0.25">
      <c r="B120" s="364" t="s">
        <v>462</v>
      </c>
      <c r="C120" s="364"/>
      <c r="D120" s="364"/>
      <c r="E120" s="364"/>
      <c r="F120" s="364"/>
      <c r="G120" s="364"/>
    </row>
    <row r="121" spans="1:8" s="192" customFormat="1" x14ac:dyDescent="0.25">
      <c r="A121" s="175"/>
      <c r="B121" s="175"/>
      <c r="C121" s="175"/>
      <c r="D121" s="175"/>
      <c r="E121" s="175"/>
      <c r="F121" s="175"/>
      <c r="G121" s="175"/>
      <c r="H121" s="108"/>
    </row>
    <row r="122" spans="1:8" s="192" customFormat="1" ht="20.100000000000001" customHeight="1" x14ac:dyDescent="0.25">
      <c r="A122" s="175"/>
      <c r="B122" s="362" t="s">
        <v>238</v>
      </c>
      <c r="C122" s="362"/>
      <c r="D122" s="362"/>
      <c r="E122" s="362"/>
      <c r="F122" s="362"/>
      <c r="G122" s="362"/>
      <c r="H122" s="108"/>
    </row>
    <row r="123" spans="1:8" s="192" customFormat="1" ht="39.950000000000003" customHeight="1" x14ac:dyDescent="0.25">
      <c r="A123" s="175"/>
      <c r="B123" s="363"/>
      <c r="C123" s="363"/>
      <c r="D123" s="363"/>
      <c r="E123" s="363"/>
      <c r="F123" s="363"/>
      <c r="G123" s="363"/>
      <c r="H123" s="108"/>
    </row>
    <row r="124" spans="1:8" ht="138" customHeight="1" x14ac:dyDescent="0.25">
      <c r="B124" s="364" t="s">
        <v>463</v>
      </c>
      <c r="C124" s="364"/>
      <c r="D124" s="364"/>
      <c r="E124" s="364"/>
      <c r="F124" s="364"/>
      <c r="G124" s="364"/>
    </row>
    <row r="126" spans="1:8" ht="20.100000000000001" customHeight="1" x14ac:dyDescent="0.25">
      <c r="B126" s="362" t="s">
        <v>222</v>
      </c>
      <c r="C126" s="362"/>
      <c r="D126" s="362"/>
      <c r="E126" s="362"/>
      <c r="F126" s="362"/>
      <c r="G126" s="362"/>
    </row>
    <row r="127" spans="1:8" ht="39.950000000000003" customHeight="1" x14ac:dyDescent="0.25">
      <c r="B127" s="363"/>
      <c r="C127" s="363"/>
      <c r="D127" s="363"/>
      <c r="E127" s="363"/>
      <c r="F127" s="363"/>
      <c r="G127" s="363"/>
    </row>
    <row r="128" spans="1:8" x14ac:dyDescent="0.25">
      <c r="B128" s="175"/>
      <c r="C128" s="175"/>
      <c r="D128" s="175"/>
      <c r="E128" s="175"/>
      <c r="F128" s="175"/>
      <c r="G128" s="175"/>
    </row>
    <row r="129" spans="1:7" ht="20.100000000000001" customHeight="1" x14ac:dyDescent="0.25">
      <c r="B129" s="362" t="s">
        <v>223</v>
      </c>
      <c r="C129" s="362"/>
      <c r="D129" s="362"/>
      <c r="E129" s="362"/>
      <c r="F129" s="362"/>
      <c r="G129" s="362"/>
    </row>
    <row r="130" spans="1:7" ht="39.950000000000003" customHeight="1" x14ac:dyDescent="0.25">
      <c r="B130" s="363"/>
      <c r="C130" s="363"/>
      <c r="D130" s="363"/>
      <c r="E130" s="363"/>
      <c r="F130" s="363"/>
      <c r="G130" s="363"/>
    </row>
    <row r="131" spans="1:7" x14ac:dyDescent="0.25">
      <c r="B131" s="175"/>
      <c r="C131" s="175"/>
      <c r="D131" s="175"/>
      <c r="E131" s="175"/>
      <c r="F131" s="175"/>
      <c r="G131" s="175"/>
    </row>
    <row r="132" spans="1:7" ht="20.100000000000001" customHeight="1" x14ac:dyDescent="0.25">
      <c r="B132" s="362" t="s">
        <v>239</v>
      </c>
      <c r="C132" s="362"/>
      <c r="D132" s="362"/>
      <c r="E132" s="362"/>
      <c r="F132" s="362"/>
      <c r="G132" s="362"/>
    </row>
    <row r="133" spans="1:7" ht="39.950000000000003" customHeight="1" x14ac:dyDescent="0.25">
      <c r="B133" s="363"/>
      <c r="C133" s="363"/>
      <c r="D133" s="363"/>
      <c r="E133" s="363"/>
      <c r="F133" s="363"/>
      <c r="G133" s="363"/>
    </row>
    <row r="134" spans="1:7" x14ac:dyDescent="0.25">
      <c r="B134" s="175"/>
      <c r="C134" s="175"/>
      <c r="D134" s="175"/>
      <c r="E134" s="175"/>
      <c r="F134" s="175"/>
      <c r="G134" s="175"/>
    </row>
    <row r="135" spans="1:7" ht="20.100000000000001" customHeight="1" x14ac:dyDescent="0.25">
      <c r="B135" s="362" t="s">
        <v>240</v>
      </c>
      <c r="C135" s="362"/>
      <c r="D135" s="362"/>
      <c r="E135" s="362"/>
      <c r="F135" s="362"/>
      <c r="G135" s="362"/>
    </row>
    <row r="136" spans="1:7" ht="39.950000000000003" customHeight="1" x14ac:dyDescent="0.25">
      <c r="B136" s="363"/>
      <c r="C136" s="363"/>
      <c r="D136" s="363"/>
      <c r="E136" s="363"/>
      <c r="F136" s="363"/>
      <c r="G136" s="363"/>
    </row>
    <row r="137" spans="1:7" s="108" customFormat="1" ht="15.75" thickBot="1" x14ac:dyDescent="0.3">
      <c r="A137" s="150"/>
      <c r="B137" s="150"/>
      <c r="C137" s="150"/>
      <c r="D137" s="150"/>
      <c r="E137" s="150"/>
      <c r="F137" s="150"/>
      <c r="G137" s="150"/>
    </row>
    <row r="138" spans="1:7" s="108" customFormat="1" ht="20.100000000000001" customHeight="1" x14ac:dyDescent="0.25">
      <c r="A138" s="150"/>
      <c r="B138" s="142"/>
      <c r="C138" s="370" t="s">
        <v>494</v>
      </c>
      <c r="D138" s="371"/>
      <c r="E138" s="371"/>
      <c r="F138" s="372"/>
      <c r="G138" s="194"/>
    </row>
    <row r="139" spans="1:7" s="108" customFormat="1" ht="30" customHeight="1" x14ac:dyDescent="0.25">
      <c r="A139" s="150"/>
      <c r="B139" s="142"/>
      <c r="C139" s="421" t="s">
        <v>165</v>
      </c>
      <c r="D139" s="422"/>
      <c r="E139" s="176" t="s">
        <v>253</v>
      </c>
      <c r="F139" s="185" t="s">
        <v>67</v>
      </c>
      <c r="G139" s="150"/>
    </row>
    <row r="140" spans="1:7" s="108" customFormat="1" x14ac:dyDescent="0.25">
      <c r="A140" s="150"/>
      <c r="B140" s="142"/>
      <c r="C140" s="423" t="s">
        <v>495</v>
      </c>
      <c r="D140" s="424"/>
      <c r="E140" s="299"/>
      <c r="F140" s="359">
        <f>IFERROR(E140/$E$143,0)</f>
        <v>0</v>
      </c>
      <c r="G140" s="150"/>
    </row>
    <row r="141" spans="1:7" s="108" customFormat="1" ht="15" customHeight="1" x14ac:dyDescent="0.25">
      <c r="A141" s="150"/>
      <c r="B141" s="142"/>
      <c r="C141" s="423" t="s">
        <v>496</v>
      </c>
      <c r="D141" s="424"/>
      <c r="E141" s="299"/>
      <c r="F141" s="359">
        <f>IFERROR(E141/$E$143,0)</f>
        <v>0</v>
      </c>
      <c r="G141" s="150"/>
    </row>
    <row r="142" spans="1:7" s="108" customFormat="1" x14ac:dyDescent="0.25">
      <c r="A142" s="150"/>
      <c r="B142" s="142"/>
      <c r="C142" s="423" t="s">
        <v>497</v>
      </c>
      <c r="D142" s="424"/>
      <c r="E142" s="299"/>
      <c r="F142" s="359">
        <f>IFERROR(E142/$E$143,0)</f>
        <v>0</v>
      </c>
      <c r="G142" s="150"/>
    </row>
    <row r="143" spans="1:7" s="108" customFormat="1" ht="15.75" thickBot="1" x14ac:dyDescent="0.3">
      <c r="A143" s="150"/>
      <c r="B143" s="142"/>
      <c r="C143" s="425" t="s">
        <v>68</v>
      </c>
      <c r="D143" s="426"/>
      <c r="E143" s="195">
        <f>SUM(E140:E142)</f>
        <v>0</v>
      </c>
      <c r="F143" s="196">
        <f>SUM(F140:F142)</f>
        <v>0</v>
      </c>
      <c r="G143" s="150"/>
    </row>
    <row r="144" spans="1:7" s="108" customFormat="1" x14ac:dyDescent="0.25">
      <c r="A144" s="150"/>
      <c r="B144" s="150"/>
      <c r="C144" s="150"/>
      <c r="D144" s="150"/>
      <c r="E144" s="150"/>
      <c r="F144" s="150"/>
      <c r="G144" s="150"/>
    </row>
    <row r="145" spans="1:8" s="108" customFormat="1" x14ac:dyDescent="0.25">
      <c r="A145" s="150"/>
      <c r="B145" s="150"/>
      <c r="C145" s="150"/>
      <c r="D145" s="150"/>
      <c r="E145" s="150"/>
      <c r="F145" s="150"/>
      <c r="G145" s="150"/>
    </row>
    <row r="146" spans="1:8" s="108" customFormat="1" ht="33" customHeight="1" x14ac:dyDescent="0.25">
      <c r="A146" s="150"/>
      <c r="B146" s="399" t="s">
        <v>384</v>
      </c>
      <c r="C146" s="399"/>
      <c r="D146" s="399"/>
      <c r="E146" s="399"/>
      <c r="F146" s="399"/>
      <c r="G146" s="399"/>
    </row>
    <row r="147" spans="1:8" s="108" customFormat="1" ht="39.950000000000003" customHeight="1" x14ac:dyDescent="0.25">
      <c r="A147" s="150"/>
      <c r="B147" s="363"/>
      <c r="C147" s="363"/>
      <c r="D147" s="363"/>
      <c r="E147" s="363"/>
      <c r="F147" s="363"/>
      <c r="G147" s="363"/>
    </row>
    <row r="148" spans="1:8" s="108" customFormat="1" x14ac:dyDescent="0.25">
      <c r="A148" s="150"/>
      <c r="B148" s="150"/>
      <c r="C148" s="150"/>
      <c r="D148" s="150"/>
      <c r="E148" s="150"/>
      <c r="F148" s="150"/>
      <c r="G148" s="150"/>
    </row>
    <row r="149" spans="1:8" s="108" customFormat="1" x14ac:dyDescent="0.25">
      <c r="A149" s="150"/>
      <c r="B149" s="398" t="s">
        <v>385</v>
      </c>
      <c r="C149" s="398"/>
      <c r="D149" s="398"/>
      <c r="E149" s="398"/>
      <c r="F149" s="398"/>
      <c r="G149" s="398"/>
    </row>
    <row r="150" spans="1:8" s="108" customFormat="1" ht="39.950000000000003" customHeight="1" x14ac:dyDescent="0.25">
      <c r="A150" s="150"/>
      <c r="B150" s="363"/>
      <c r="C150" s="363"/>
      <c r="D150" s="363"/>
      <c r="E150" s="363"/>
      <c r="F150" s="363"/>
      <c r="G150" s="363"/>
    </row>
    <row r="151" spans="1:8" s="108" customFormat="1" x14ac:dyDescent="0.25">
      <c r="A151" s="150"/>
      <c r="B151" s="150"/>
      <c r="C151" s="150"/>
      <c r="D151" s="150"/>
      <c r="E151" s="150"/>
      <c r="F151" s="150"/>
      <c r="G151" s="150"/>
    </row>
    <row r="152" spans="1:8" s="108" customFormat="1" x14ac:dyDescent="0.25">
      <c r="A152" s="150"/>
      <c r="B152" s="365" t="s">
        <v>279</v>
      </c>
      <c r="C152" s="366"/>
      <c r="D152" s="366"/>
      <c r="E152" s="366"/>
      <c r="F152" s="366"/>
      <c r="G152" s="366"/>
    </row>
    <row r="153" spans="1:8" s="108" customFormat="1" x14ac:dyDescent="0.25">
      <c r="A153" s="150"/>
      <c r="B153" s="397" t="s">
        <v>280</v>
      </c>
      <c r="C153" s="397"/>
      <c r="D153" s="397"/>
      <c r="E153" s="397"/>
      <c r="F153" s="397"/>
      <c r="G153" s="397"/>
    </row>
    <row r="154" spans="1:8" s="108" customFormat="1" ht="15.75" thickBot="1" x14ac:dyDescent="0.3">
      <c r="A154" s="150"/>
      <c r="B154" s="150"/>
      <c r="C154" s="150"/>
      <c r="D154" s="150"/>
      <c r="E154" s="150"/>
      <c r="F154" s="150"/>
      <c r="G154" s="150"/>
    </row>
    <row r="155" spans="1:8" s="150" customFormat="1" ht="20.100000000000001" customHeight="1" x14ac:dyDescent="0.25">
      <c r="B155" s="370" t="s">
        <v>464</v>
      </c>
      <c r="C155" s="371"/>
      <c r="D155" s="371"/>
      <c r="E155" s="371"/>
      <c r="F155" s="371"/>
      <c r="G155" s="372"/>
      <c r="H155" s="108"/>
    </row>
    <row r="156" spans="1:8" s="108" customFormat="1" ht="60" x14ac:dyDescent="0.25">
      <c r="A156" s="150"/>
      <c r="B156" s="197" t="s">
        <v>465</v>
      </c>
      <c r="C156" s="176" t="s">
        <v>466</v>
      </c>
      <c r="D156" s="176" t="s">
        <v>253</v>
      </c>
      <c r="E156" s="176" t="s">
        <v>467</v>
      </c>
      <c r="F156" s="176" t="s">
        <v>468</v>
      </c>
      <c r="G156" s="185" t="s">
        <v>469</v>
      </c>
    </row>
    <row r="157" spans="1:8" s="108" customFormat="1" ht="18" customHeight="1" x14ac:dyDescent="0.25">
      <c r="A157" s="150"/>
      <c r="B157" s="262" t="s">
        <v>470</v>
      </c>
      <c r="C157" s="262"/>
      <c r="D157" s="262"/>
      <c r="E157" s="262"/>
      <c r="F157" s="262"/>
      <c r="G157" s="262"/>
    </row>
    <row r="158" spans="1:8" s="108" customFormat="1" x14ac:dyDescent="0.25">
      <c r="A158" s="150"/>
      <c r="B158" s="300"/>
      <c r="C158" s="277"/>
      <c r="D158" s="299"/>
      <c r="E158" s="301"/>
      <c r="F158" s="277"/>
      <c r="G158" s="278"/>
    </row>
    <row r="159" spans="1:8" s="108" customFormat="1" x14ac:dyDescent="0.25">
      <c r="A159" s="150"/>
      <c r="B159" s="300"/>
      <c r="C159" s="277"/>
      <c r="D159" s="299"/>
      <c r="E159" s="301"/>
      <c r="F159" s="277"/>
      <c r="G159" s="278"/>
    </row>
    <row r="160" spans="1:8" s="108" customFormat="1" x14ac:dyDescent="0.25">
      <c r="A160" s="150"/>
      <c r="B160" s="300"/>
      <c r="C160" s="277"/>
      <c r="D160" s="299"/>
      <c r="E160" s="301"/>
      <c r="F160" s="277"/>
      <c r="G160" s="278"/>
    </row>
    <row r="161" spans="1:8" s="108" customFormat="1" x14ac:dyDescent="0.25">
      <c r="A161" s="150"/>
      <c r="B161" s="300"/>
      <c r="C161" s="277"/>
      <c r="D161" s="299"/>
      <c r="E161" s="301"/>
      <c r="F161" s="277"/>
      <c r="G161" s="278"/>
    </row>
    <row r="162" spans="1:8" s="108" customFormat="1" x14ac:dyDescent="0.25">
      <c r="A162" s="150"/>
      <c r="B162" s="300"/>
      <c r="C162" s="277"/>
      <c r="D162" s="299"/>
      <c r="E162" s="301"/>
      <c r="F162" s="277"/>
      <c r="G162" s="278"/>
    </row>
    <row r="163" spans="1:8" s="108" customFormat="1" x14ac:dyDescent="0.25">
      <c r="A163" s="150"/>
      <c r="B163" s="302" t="s">
        <v>472</v>
      </c>
      <c r="C163" s="277"/>
      <c r="D163" s="299"/>
      <c r="E163" s="301"/>
      <c r="F163" s="277"/>
      <c r="G163" s="278"/>
    </row>
    <row r="164" spans="1:8" s="108" customFormat="1" x14ac:dyDescent="0.25">
      <c r="A164" s="150"/>
      <c r="B164" s="255" t="s">
        <v>68</v>
      </c>
      <c r="C164" s="256"/>
      <c r="D164" s="257">
        <f>SUM(D158:D163)</f>
        <v>0</v>
      </c>
      <c r="E164" s="259">
        <f>SUM(E158:E163)</f>
        <v>0</v>
      </c>
      <c r="F164" s="256"/>
      <c r="G164" s="258"/>
    </row>
    <row r="165" spans="1:8" s="108" customFormat="1" ht="18" customHeight="1" x14ac:dyDescent="0.25">
      <c r="A165" s="150"/>
      <c r="B165" s="262" t="s">
        <v>471</v>
      </c>
      <c r="C165" s="263"/>
      <c r="D165" s="263"/>
      <c r="E165" s="263"/>
      <c r="F165" s="263"/>
      <c r="G165" s="263"/>
    </row>
    <row r="166" spans="1:8" s="108" customFormat="1" x14ac:dyDescent="0.25">
      <c r="A166" s="150"/>
      <c r="B166" s="300"/>
      <c r="C166" s="277"/>
      <c r="D166" s="299"/>
      <c r="E166" s="301"/>
      <c r="F166" s="277"/>
      <c r="G166" s="278"/>
    </row>
    <row r="167" spans="1:8" s="108" customFormat="1" x14ac:dyDescent="0.25">
      <c r="A167" s="150"/>
      <c r="B167" s="300"/>
      <c r="C167" s="277"/>
      <c r="D167" s="299"/>
      <c r="E167" s="301"/>
      <c r="F167" s="277"/>
      <c r="G167" s="278"/>
    </row>
    <row r="168" spans="1:8" s="108" customFormat="1" x14ac:dyDescent="0.25">
      <c r="A168" s="150"/>
      <c r="B168" s="300"/>
      <c r="C168" s="277"/>
      <c r="D168" s="299"/>
      <c r="E168" s="301"/>
      <c r="F168" s="277"/>
      <c r="G168" s="278"/>
    </row>
    <row r="169" spans="1:8" s="108" customFormat="1" x14ac:dyDescent="0.25">
      <c r="A169" s="150"/>
      <c r="B169" s="300"/>
      <c r="C169" s="277"/>
      <c r="D169" s="299"/>
      <c r="E169" s="301"/>
      <c r="F169" s="277"/>
      <c r="G169" s="278"/>
    </row>
    <row r="170" spans="1:8" s="108" customFormat="1" x14ac:dyDescent="0.25">
      <c r="A170" s="150"/>
      <c r="B170" s="300"/>
      <c r="C170" s="277"/>
      <c r="D170" s="299"/>
      <c r="E170" s="301"/>
      <c r="F170" s="277"/>
      <c r="G170" s="278"/>
    </row>
    <row r="171" spans="1:8" s="108" customFormat="1" x14ac:dyDescent="0.25">
      <c r="A171" s="150"/>
      <c r="B171" s="302" t="s">
        <v>472</v>
      </c>
      <c r="C171" s="277"/>
      <c r="D171" s="299"/>
      <c r="E171" s="301"/>
      <c r="F171" s="277"/>
      <c r="G171" s="278"/>
    </row>
    <row r="172" spans="1:8" s="108" customFormat="1" ht="15.75" thickBot="1" x14ac:dyDescent="0.3">
      <c r="A172" s="150"/>
      <c r="B172" s="253" t="s">
        <v>68</v>
      </c>
      <c r="C172" s="251"/>
      <c r="D172" s="195">
        <f>SUM(D166:D171)</f>
        <v>0</v>
      </c>
      <c r="E172" s="260">
        <f>SUM(E166:E171)</f>
        <v>0</v>
      </c>
      <c r="F172" s="251"/>
      <c r="G172" s="252"/>
    </row>
    <row r="173" spans="1:8" s="108" customFormat="1" x14ac:dyDescent="0.25">
      <c r="A173" s="150"/>
      <c r="B173" s="150"/>
      <c r="C173" s="150"/>
      <c r="D173" s="150"/>
      <c r="E173" s="150"/>
      <c r="F173" s="150"/>
      <c r="G173" s="150"/>
    </row>
    <row r="174" spans="1:8" s="142" customFormat="1" ht="20.100000000000001" customHeight="1" x14ac:dyDescent="0.25">
      <c r="B174" s="377" t="s">
        <v>60</v>
      </c>
      <c r="C174" s="377"/>
      <c r="D174" s="377"/>
      <c r="E174" s="377"/>
      <c r="F174" s="377"/>
      <c r="G174" s="303" t="s">
        <v>475</v>
      </c>
      <c r="H174" s="108"/>
    </row>
    <row r="175" spans="1:8" ht="15.75" thickBot="1" x14ac:dyDescent="0.3">
      <c r="B175" s="188"/>
      <c r="C175" s="188"/>
      <c r="D175" s="188"/>
      <c r="E175" s="188"/>
      <c r="F175" s="188"/>
      <c r="G175" s="188"/>
    </row>
    <row r="176" spans="1:8" ht="45" x14ac:dyDescent="0.25">
      <c r="B176" s="183" t="s">
        <v>61</v>
      </c>
      <c r="C176" s="184" t="s">
        <v>62</v>
      </c>
      <c r="D176" s="184" t="s">
        <v>281</v>
      </c>
      <c r="E176" s="184" t="s">
        <v>63</v>
      </c>
      <c r="F176" s="184" t="s">
        <v>64</v>
      </c>
      <c r="G176" s="187" t="s">
        <v>104</v>
      </c>
    </row>
    <row r="177" spans="1:7" ht="18" customHeight="1" x14ac:dyDescent="0.25">
      <c r="B177" s="373" t="s">
        <v>65</v>
      </c>
      <c r="C177" s="373"/>
      <c r="D177" s="373"/>
      <c r="E177" s="373"/>
      <c r="F177" s="373"/>
      <c r="G177" s="373"/>
    </row>
    <row r="178" spans="1:7" x14ac:dyDescent="0.25">
      <c r="B178" s="304"/>
      <c r="C178" s="305"/>
      <c r="D178" s="306"/>
      <c r="E178" s="305"/>
      <c r="F178" s="305"/>
      <c r="G178" s="307"/>
    </row>
    <row r="179" spans="1:7" x14ac:dyDescent="0.25">
      <c r="B179" s="304"/>
      <c r="C179" s="305"/>
      <c r="D179" s="306"/>
      <c r="E179" s="305"/>
      <c r="F179" s="305"/>
      <c r="G179" s="307"/>
    </row>
    <row r="180" spans="1:7" x14ac:dyDescent="0.25">
      <c r="B180" s="304"/>
      <c r="C180" s="305"/>
      <c r="D180" s="306"/>
      <c r="E180" s="305"/>
      <c r="F180" s="305"/>
      <c r="G180" s="307"/>
    </row>
    <row r="181" spans="1:7" x14ac:dyDescent="0.25">
      <c r="B181" s="304"/>
      <c r="C181" s="305"/>
      <c r="D181" s="306"/>
      <c r="E181" s="305"/>
      <c r="F181" s="305"/>
      <c r="G181" s="307"/>
    </row>
    <row r="182" spans="1:7" x14ac:dyDescent="0.25">
      <c r="B182" s="304"/>
      <c r="C182" s="305"/>
      <c r="D182" s="306"/>
      <c r="E182" s="305"/>
      <c r="F182" s="305"/>
      <c r="G182" s="307"/>
    </row>
    <row r="183" spans="1:7" ht="18" customHeight="1" x14ac:dyDescent="0.25">
      <c r="B183" s="373" t="s">
        <v>66</v>
      </c>
      <c r="C183" s="373"/>
      <c r="D183" s="373"/>
      <c r="E183" s="373"/>
      <c r="F183" s="373"/>
      <c r="G183" s="373"/>
    </row>
    <row r="184" spans="1:7" x14ac:dyDescent="0.25">
      <c r="B184" s="304"/>
      <c r="C184" s="305"/>
      <c r="D184" s="306"/>
      <c r="E184" s="305"/>
      <c r="F184" s="305"/>
      <c r="G184" s="307"/>
    </row>
    <row r="185" spans="1:7" x14ac:dyDescent="0.25">
      <c r="B185" s="304"/>
      <c r="C185" s="305"/>
      <c r="D185" s="306"/>
      <c r="E185" s="305"/>
      <c r="F185" s="305"/>
      <c r="G185" s="307"/>
    </row>
    <row r="186" spans="1:7" x14ac:dyDescent="0.25">
      <c r="B186" s="304"/>
      <c r="C186" s="305"/>
      <c r="D186" s="306"/>
      <c r="E186" s="305"/>
      <c r="F186" s="305"/>
      <c r="G186" s="307"/>
    </row>
    <row r="187" spans="1:7" x14ac:dyDescent="0.25">
      <c r="B187" s="304"/>
      <c r="C187" s="305"/>
      <c r="D187" s="306"/>
      <c r="E187" s="305"/>
      <c r="F187" s="305"/>
      <c r="G187" s="307"/>
    </row>
    <row r="188" spans="1:7" ht="15.75" thickBot="1" x14ac:dyDescent="0.3">
      <c r="B188" s="308"/>
      <c r="C188" s="309"/>
      <c r="D188" s="310"/>
      <c r="E188" s="309"/>
      <c r="F188" s="309"/>
      <c r="G188" s="311"/>
    </row>
    <row r="189" spans="1:7" ht="15.75" thickBot="1" x14ac:dyDescent="0.3"/>
    <row r="190" spans="1:7" ht="20.100000000000001" customHeight="1" x14ac:dyDescent="0.25">
      <c r="B190" s="367" t="s">
        <v>460</v>
      </c>
      <c r="C190" s="368"/>
      <c r="D190" s="368"/>
      <c r="E190" s="368"/>
      <c r="F190" s="368"/>
      <c r="G190" s="369"/>
    </row>
    <row r="191" spans="1:7" s="108" customFormat="1" ht="24.95" customHeight="1" thickBot="1" x14ac:dyDescent="0.3">
      <c r="A191" s="150"/>
      <c r="B191" s="375" t="s">
        <v>241</v>
      </c>
      <c r="C191" s="376"/>
      <c r="D191" s="312"/>
      <c r="E191" s="376" t="s">
        <v>282</v>
      </c>
      <c r="F191" s="376"/>
      <c r="G191" s="313"/>
    </row>
    <row r="192" spans="1:7" s="108" customFormat="1" x14ac:dyDescent="0.25">
      <c r="A192" s="150"/>
      <c r="B192" s="150"/>
      <c r="C192" s="150"/>
      <c r="D192" s="150"/>
      <c r="E192" s="150"/>
      <c r="F192" s="150"/>
      <c r="G192" s="150"/>
    </row>
    <row r="193" spans="1:7" s="108" customFormat="1" ht="36" customHeight="1" x14ac:dyDescent="0.25">
      <c r="A193" s="150"/>
      <c r="B193" s="374" t="s">
        <v>242</v>
      </c>
      <c r="C193" s="374"/>
      <c r="D193" s="374"/>
      <c r="E193" s="374"/>
      <c r="F193" s="374"/>
      <c r="G193" s="314" t="s">
        <v>475</v>
      </c>
    </row>
    <row r="194" spans="1:7" s="108" customFormat="1" x14ac:dyDescent="0.25">
      <c r="A194" s="150"/>
      <c r="B194" s="150"/>
      <c r="C194" s="150"/>
      <c r="D194" s="150"/>
      <c r="E194" s="150"/>
      <c r="F194" s="150"/>
      <c r="G194" s="150"/>
    </row>
    <row r="195" spans="1:7" s="108" customFormat="1" ht="35.25" customHeight="1" x14ac:dyDescent="0.25">
      <c r="A195" s="150"/>
      <c r="B195" s="400" t="s">
        <v>264</v>
      </c>
      <c r="C195" s="400"/>
      <c r="D195" s="400"/>
      <c r="E195" s="400"/>
      <c r="F195" s="400"/>
      <c r="G195" s="400"/>
    </row>
    <row r="196" spans="1:7" s="108" customFormat="1" x14ac:dyDescent="0.25">
      <c r="A196" s="150"/>
      <c r="B196" s="150"/>
      <c r="C196" s="150"/>
      <c r="D196" s="150"/>
      <c r="E196" s="150"/>
      <c r="F196" s="150"/>
      <c r="G196" s="150"/>
    </row>
    <row r="197" spans="1:7" s="108" customFormat="1" ht="20.100000000000001" customHeight="1" x14ac:dyDescent="0.25">
      <c r="A197" s="150"/>
      <c r="B197" s="374" t="s">
        <v>270</v>
      </c>
      <c r="C197" s="374"/>
      <c r="D197" s="374"/>
      <c r="E197" s="374"/>
      <c r="F197" s="374"/>
      <c r="G197" s="314" t="s">
        <v>475</v>
      </c>
    </row>
    <row r="198" spans="1:7" s="108" customFormat="1" ht="15.75" thickBot="1" x14ac:dyDescent="0.3">
      <c r="A198" s="150"/>
      <c r="B198" s="199"/>
      <c r="C198" s="199"/>
      <c r="D198" s="199"/>
      <c r="E198" s="199"/>
      <c r="F198" s="150"/>
      <c r="G198" s="150"/>
    </row>
    <row r="199" spans="1:7" s="108" customFormat="1" ht="30" x14ac:dyDescent="0.25">
      <c r="A199" s="150"/>
      <c r="B199" s="142"/>
      <c r="C199" s="183" t="s">
        <v>243</v>
      </c>
      <c r="D199" s="184" t="s">
        <v>283</v>
      </c>
      <c r="E199" s="184" t="s">
        <v>245</v>
      </c>
      <c r="F199" s="187" t="s">
        <v>246</v>
      </c>
      <c r="G199" s="150"/>
    </row>
    <row r="200" spans="1:7" s="108" customFormat="1" x14ac:dyDescent="0.25">
      <c r="A200" s="150"/>
      <c r="B200" s="142"/>
      <c r="C200" s="300"/>
      <c r="D200" s="315"/>
      <c r="E200" s="277"/>
      <c r="F200" s="278"/>
      <c r="G200" s="150"/>
    </row>
    <row r="201" spans="1:7" s="108" customFormat="1" x14ac:dyDescent="0.25">
      <c r="A201" s="150"/>
      <c r="B201" s="142"/>
      <c r="C201" s="300"/>
      <c r="D201" s="315"/>
      <c r="E201" s="277"/>
      <c r="F201" s="278"/>
      <c r="G201" s="150"/>
    </row>
    <row r="202" spans="1:7" s="108" customFormat="1" x14ac:dyDescent="0.25">
      <c r="A202" s="150"/>
      <c r="B202" s="142"/>
      <c r="C202" s="300"/>
      <c r="D202" s="315"/>
      <c r="E202" s="277"/>
      <c r="F202" s="278"/>
      <c r="G202" s="150"/>
    </row>
    <row r="203" spans="1:7" s="108" customFormat="1" x14ac:dyDescent="0.25">
      <c r="A203" s="150"/>
      <c r="B203" s="142"/>
      <c r="C203" s="300"/>
      <c r="D203" s="315"/>
      <c r="E203" s="277"/>
      <c r="F203" s="278"/>
      <c r="G203" s="150"/>
    </row>
    <row r="204" spans="1:7" s="108" customFormat="1" ht="15.75" thickBot="1" x14ac:dyDescent="0.3">
      <c r="A204" s="150"/>
      <c r="C204" s="316"/>
      <c r="D204" s="317"/>
      <c r="E204" s="318"/>
      <c r="F204" s="319"/>
      <c r="G204" s="150"/>
    </row>
    <row r="205" spans="1:7" s="108" customFormat="1" ht="15.75" thickBot="1" x14ac:dyDescent="0.3">
      <c r="A205" s="150"/>
      <c r="B205" s="150"/>
      <c r="C205" s="150"/>
      <c r="D205" s="150"/>
      <c r="E205" s="150"/>
      <c r="F205" s="150"/>
      <c r="G205" s="150"/>
    </row>
    <row r="206" spans="1:7" s="108" customFormat="1" ht="20.100000000000001" customHeight="1" x14ac:dyDescent="0.25">
      <c r="A206" s="150"/>
      <c r="B206" s="367" t="s">
        <v>399</v>
      </c>
      <c r="C206" s="368"/>
      <c r="D206" s="368"/>
      <c r="E206" s="368"/>
      <c r="F206" s="368"/>
      <c r="G206" s="369"/>
    </row>
    <row r="207" spans="1:7" s="108" customFormat="1" ht="29.25" customHeight="1" thickBot="1" x14ac:dyDescent="0.3">
      <c r="A207" s="150"/>
      <c r="B207" s="200" t="s">
        <v>224</v>
      </c>
      <c r="C207" s="395"/>
      <c r="D207" s="395"/>
      <c r="E207" s="395"/>
      <c r="F207" s="395"/>
      <c r="G207" s="396"/>
    </row>
    <row r="208" spans="1:7" s="108" customFormat="1" x14ac:dyDescent="0.25"/>
    <row r="209" spans="1:7" s="108" customFormat="1" ht="20.100000000000001" customHeight="1" x14ac:dyDescent="0.25">
      <c r="B209" s="381" t="s">
        <v>250</v>
      </c>
      <c r="C209" s="381"/>
      <c r="D209" s="381"/>
      <c r="E209" s="381"/>
      <c r="F209" s="381"/>
      <c r="G209" s="303" t="s">
        <v>475</v>
      </c>
    </row>
    <row r="210" spans="1:7" s="108" customFormat="1" ht="15.75" thickBot="1" x14ac:dyDescent="0.3"/>
    <row r="211" spans="1:7" s="108" customFormat="1" ht="30" x14ac:dyDescent="0.25">
      <c r="B211" s="183" t="s">
        <v>167</v>
      </c>
      <c r="C211" s="184" t="s">
        <v>244</v>
      </c>
      <c r="D211" s="184" t="s">
        <v>245</v>
      </c>
      <c r="E211" s="184" t="s">
        <v>251</v>
      </c>
      <c r="F211" s="382" t="s">
        <v>252</v>
      </c>
      <c r="G211" s="383"/>
    </row>
    <row r="212" spans="1:7" s="108" customFormat="1" x14ac:dyDescent="0.25">
      <c r="B212" s="320"/>
      <c r="C212" s="315"/>
      <c r="D212" s="277"/>
      <c r="E212" s="277"/>
      <c r="F212" s="360"/>
      <c r="G212" s="361"/>
    </row>
    <row r="213" spans="1:7" s="108" customFormat="1" x14ac:dyDescent="0.25">
      <c r="B213" s="320"/>
      <c r="C213" s="315"/>
      <c r="D213" s="277"/>
      <c r="E213" s="277"/>
      <c r="F213" s="361"/>
      <c r="G213" s="430"/>
    </row>
    <row r="214" spans="1:7" s="108" customFormat="1" x14ac:dyDescent="0.25">
      <c r="B214" s="320"/>
      <c r="C214" s="315"/>
      <c r="D214" s="277"/>
      <c r="E214" s="277"/>
      <c r="F214" s="361"/>
      <c r="G214" s="430"/>
    </row>
    <row r="215" spans="1:7" s="108" customFormat="1" x14ac:dyDescent="0.25">
      <c r="B215" s="320"/>
      <c r="C215" s="315"/>
      <c r="D215" s="277"/>
      <c r="E215" s="277"/>
      <c r="F215" s="360"/>
      <c r="G215" s="361"/>
    </row>
    <row r="216" spans="1:7" s="108" customFormat="1" x14ac:dyDescent="0.25">
      <c r="B216" s="320"/>
      <c r="C216" s="315"/>
      <c r="D216" s="277"/>
      <c r="E216" s="277"/>
      <c r="F216" s="360"/>
      <c r="G216" s="361"/>
    </row>
    <row r="217" spans="1:7" s="108" customFormat="1" ht="15.75" thickBot="1" x14ac:dyDescent="0.3">
      <c r="B217" s="198" t="s">
        <v>68</v>
      </c>
      <c r="C217" s="201">
        <f>SUM(C212:C216)</f>
        <v>0</v>
      </c>
      <c r="D217" s="186"/>
      <c r="E217" s="186"/>
      <c r="F217" s="419"/>
      <c r="G217" s="420"/>
    </row>
    <row r="218" spans="1:7" s="108" customFormat="1" x14ac:dyDescent="0.25"/>
    <row r="219" spans="1:7" s="108" customFormat="1" x14ac:dyDescent="0.25">
      <c r="A219" s="150"/>
      <c r="B219" s="414" t="s">
        <v>259</v>
      </c>
      <c r="C219" s="414"/>
      <c r="D219" s="414"/>
      <c r="E219" s="414"/>
      <c r="F219" s="414"/>
      <c r="G219" s="414"/>
    </row>
    <row r="220" spans="1:7" s="108" customFormat="1" ht="15.75" thickBot="1" x14ac:dyDescent="0.3">
      <c r="A220" s="150"/>
      <c r="B220" s="150"/>
      <c r="C220" s="150"/>
      <c r="D220" s="150"/>
      <c r="E220" s="150"/>
      <c r="F220" s="150"/>
      <c r="G220" s="150"/>
    </row>
    <row r="221" spans="1:7" s="108" customFormat="1" ht="20.100000000000001" customHeight="1" x14ac:dyDescent="0.25">
      <c r="A221" s="150"/>
      <c r="B221" s="378" t="s">
        <v>247</v>
      </c>
      <c r="C221" s="379"/>
      <c r="D221" s="379"/>
      <c r="E221" s="379"/>
      <c r="F221" s="379"/>
      <c r="G221" s="380"/>
    </row>
    <row r="222" spans="1:7" s="108" customFormat="1" ht="24.95" customHeight="1" thickBot="1" x14ac:dyDescent="0.3">
      <c r="A222" s="150"/>
      <c r="B222" s="412" t="s">
        <v>248</v>
      </c>
      <c r="C222" s="413"/>
      <c r="D222" s="321" t="s">
        <v>255</v>
      </c>
      <c r="E222" s="413" t="s">
        <v>249</v>
      </c>
      <c r="F222" s="413"/>
      <c r="G222" s="322"/>
    </row>
    <row r="223" spans="1:7" s="108" customFormat="1" x14ac:dyDescent="0.25">
      <c r="A223" s="150"/>
      <c r="B223" s="150"/>
      <c r="C223" s="150"/>
      <c r="D223" s="150"/>
      <c r="E223" s="150"/>
      <c r="F223" s="150"/>
      <c r="G223" s="150"/>
    </row>
    <row r="224" spans="1:7" hidden="1" x14ac:dyDescent="0.25">
      <c r="B224" s="402" t="s">
        <v>363</v>
      </c>
      <c r="C224" s="402"/>
      <c r="D224" s="402"/>
      <c r="E224" s="402"/>
      <c r="F224" s="402"/>
      <c r="G224" s="402"/>
    </row>
    <row r="225" spans="2:7" hidden="1" x14ac:dyDescent="0.25">
      <c r="B225" s="403"/>
      <c r="C225" s="403"/>
      <c r="D225" s="403"/>
      <c r="E225" s="403"/>
      <c r="F225" s="403"/>
      <c r="G225" s="403"/>
    </row>
    <row r="226" spans="2:7" hidden="1" x14ac:dyDescent="0.25">
      <c r="B226" s="404"/>
      <c r="C226" s="404"/>
      <c r="D226" s="404"/>
      <c r="E226" s="404"/>
      <c r="F226" s="404"/>
      <c r="G226" s="404"/>
    </row>
    <row r="227" spans="2:7" hidden="1" x14ac:dyDescent="0.25">
      <c r="B227" s="401" t="s">
        <v>364</v>
      </c>
      <c r="C227" s="401"/>
      <c r="D227" s="401"/>
      <c r="E227" s="401"/>
      <c r="F227" s="401"/>
      <c r="G227" s="401"/>
    </row>
    <row r="228" spans="2:7" customFormat="1" ht="110.1" hidden="1" customHeight="1" x14ac:dyDescent="0.25">
      <c r="B228" s="405" t="s">
        <v>485</v>
      </c>
      <c r="C228" s="405"/>
      <c r="D228" s="405"/>
      <c r="E228" s="405"/>
      <c r="F228" s="405"/>
      <c r="G228" s="405"/>
    </row>
    <row r="229" spans="2:7" customFormat="1" hidden="1" x14ac:dyDescent="0.25"/>
    <row r="230" spans="2:7" hidden="1" x14ac:dyDescent="0.25">
      <c r="B230" s="148" t="s">
        <v>367</v>
      </c>
      <c r="C230" s="323"/>
      <c r="D230" s="148" t="s">
        <v>366</v>
      </c>
      <c r="E230" s="323"/>
      <c r="F230" s="148" t="s">
        <v>367</v>
      </c>
      <c r="G230" s="323"/>
    </row>
    <row r="231" spans="2:7" hidden="1" x14ac:dyDescent="0.25"/>
    <row r="232" spans="2:7" hidden="1" x14ac:dyDescent="0.25"/>
    <row r="233" spans="2:7" hidden="1" x14ac:dyDescent="0.25">
      <c r="B233" s="403"/>
      <c r="C233" s="403"/>
      <c r="E233" s="323"/>
      <c r="G233" s="323"/>
    </row>
    <row r="234" spans="2:7" hidden="1" x14ac:dyDescent="0.25">
      <c r="B234" s="401" t="s">
        <v>390</v>
      </c>
      <c r="C234" s="401"/>
      <c r="E234" s="203" t="s">
        <v>392</v>
      </c>
      <c r="G234" s="203" t="s">
        <v>394</v>
      </c>
    </row>
    <row r="235" spans="2:7" hidden="1" x14ac:dyDescent="0.25"/>
    <row r="236" spans="2:7" hidden="1" x14ac:dyDescent="0.25">
      <c r="B236" s="148" t="s">
        <v>367</v>
      </c>
      <c r="C236" s="323"/>
      <c r="D236" s="148" t="s">
        <v>366</v>
      </c>
      <c r="E236" s="323"/>
      <c r="F236" s="148" t="s">
        <v>367</v>
      </c>
      <c r="G236" s="323"/>
    </row>
    <row r="237" spans="2:7" hidden="1" x14ac:dyDescent="0.25"/>
    <row r="238" spans="2:7" hidden="1" x14ac:dyDescent="0.25"/>
    <row r="239" spans="2:7" hidden="1" x14ac:dyDescent="0.25">
      <c r="B239" s="403"/>
      <c r="C239" s="403"/>
      <c r="E239" s="323"/>
      <c r="G239" s="323"/>
    </row>
    <row r="240" spans="2:7" hidden="1" x14ac:dyDescent="0.25">
      <c r="B240" s="401" t="s">
        <v>391</v>
      </c>
      <c r="C240" s="401"/>
      <c r="E240" s="203" t="s">
        <v>393</v>
      </c>
      <c r="G240" s="203" t="s">
        <v>395</v>
      </c>
    </row>
    <row r="241" spans="2:7" hidden="1" x14ac:dyDescent="0.25"/>
    <row r="242" spans="2:7" hidden="1" x14ac:dyDescent="0.25">
      <c r="B242" s="148" t="s">
        <v>367</v>
      </c>
      <c r="C242" s="323"/>
      <c r="D242" s="148" t="s">
        <v>366</v>
      </c>
      <c r="E242" s="323"/>
      <c r="F242" s="148" t="s">
        <v>367</v>
      </c>
      <c r="G242" s="323"/>
    </row>
    <row r="243" spans="2:7" hidden="1" x14ac:dyDescent="0.25"/>
    <row r="244" spans="2:7" hidden="1" x14ac:dyDescent="0.25"/>
    <row r="245" spans="2:7" hidden="1" x14ac:dyDescent="0.25">
      <c r="C245" s="202" t="s">
        <v>80</v>
      </c>
      <c r="G245" s="324" t="s">
        <v>461</v>
      </c>
    </row>
    <row r="246" spans="2:7" hidden="1" x14ac:dyDescent="0.25"/>
  </sheetData>
  <sheetProtection algorithmName="SHA-512" hashValue="L2XhLz1QZkM5MVCABMcn7fA6Qy+PCjcYBi+8FiAS9AJN3ZUpHQnYfIunfj5DnQGH4ZrY6GGHyocgJfRcEyukMg==" saltValue="qE8eDJmzo+1+zPs3kzs31g==" spinCount="100000" sheet="1" objects="1" scenarios="1" formatRows="0" insertRows="0" deleteRows="0" sort="0" autoFilter="0"/>
  <mergeCells count="170">
    <mergeCell ref="B29:E29"/>
    <mergeCell ref="F29:G29"/>
    <mergeCell ref="B18:G18"/>
    <mergeCell ref="B24:E24"/>
    <mergeCell ref="F24:G24"/>
    <mergeCell ref="B25:E25"/>
    <mergeCell ref="F25:G25"/>
    <mergeCell ref="B26:E26"/>
    <mergeCell ref="F26:G26"/>
    <mergeCell ref="B27:E27"/>
    <mergeCell ref="F27:G27"/>
    <mergeCell ref="B28:E28"/>
    <mergeCell ref="F28:G28"/>
    <mergeCell ref="B19:E19"/>
    <mergeCell ref="F19:G19"/>
    <mergeCell ref="B20:E20"/>
    <mergeCell ref="F20:G20"/>
    <mergeCell ref="B21:E21"/>
    <mergeCell ref="F21:G21"/>
    <mergeCell ref="B22:E22"/>
    <mergeCell ref="F22:G22"/>
    <mergeCell ref="B23:E23"/>
    <mergeCell ref="F23:G23"/>
    <mergeCell ref="B77:D77"/>
    <mergeCell ref="B78:D78"/>
    <mergeCell ref="E63:G63"/>
    <mergeCell ref="D42:G42"/>
    <mergeCell ref="B66:G66"/>
    <mergeCell ref="D43:G43"/>
    <mergeCell ref="B42:C42"/>
    <mergeCell ref="B95:G95"/>
    <mergeCell ref="B55:G55"/>
    <mergeCell ref="B67:G67"/>
    <mergeCell ref="B69:G69"/>
    <mergeCell ref="B45:G45"/>
    <mergeCell ref="B93:G93"/>
    <mergeCell ref="B94:G94"/>
    <mergeCell ref="B54:G54"/>
    <mergeCell ref="B43:C43"/>
    <mergeCell ref="B57:F57"/>
    <mergeCell ref="E60:G60"/>
    <mergeCell ref="E61:G61"/>
    <mergeCell ref="E64:G64"/>
    <mergeCell ref="E59:G59"/>
    <mergeCell ref="B72:D72"/>
    <mergeCell ref="B73:D73"/>
    <mergeCell ref="B70:G70"/>
    <mergeCell ref="B74:D74"/>
    <mergeCell ref="B75:D75"/>
    <mergeCell ref="B10:E10"/>
    <mergeCell ref="F10:G10"/>
    <mergeCell ref="B76:D76"/>
    <mergeCell ref="D40:G40"/>
    <mergeCell ref="B12:E12"/>
    <mergeCell ref="B13:E13"/>
    <mergeCell ref="B14:E14"/>
    <mergeCell ref="B34:C34"/>
    <mergeCell ref="B35:C35"/>
    <mergeCell ref="B15:E15"/>
    <mergeCell ref="B16:E16"/>
    <mergeCell ref="B17:E17"/>
    <mergeCell ref="D35:G35"/>
    <mergeCell ref="B37:C37"/>
    <mergeCell ref="B38:C38"/>
    <mergeCell ref="B39:C39"/>
    <mergeCell ref="D34:G34"/>
    <mergeCell ref="B40:B41"/>
    <mergeCell ref="D37:G37"/>
    <mergeCell ref="D41:G41"/>
    <mergeCell ref="B36:C36"/>
    <mergeCell ref="D38:G38"/>
    <mergeCell ref="D39:G39"/>
    <mergeCell ref="E62:G62"/>
    <mergeCell ref="B135:G135"/>
    <mergeCell ref="B136:G136"/>
    <mergeCell ref="F213:G213"/>
    <mergeCell ref="F214:G214"/>
    <mergeCell ref="B115:G115"/>
    <mergeCell ref="B116:G116"/>
    <mergeCell ref="B1:G1"/>
    <mergeCell ref="C4:G4"/>
    <mergeCell ref="B6:G6"/>
    <mergeCell ref="B33:G33"/>
    <mergeCell ref="F7:G7"/>
    <mergeCell ref="F8:G8"/>
    <mergeCell ref="F9:G9"/>
    <mergeCell ref="F11:G11"/>
    <mergeCell ref="F12:G12"/>
    <mergeCell ref="F13:G13"/>
    <mergeCell ref="F14:G14"/>
    <mergeCell ref="F15:G15"/>
    <mergeCell ref="F16:G16"/>
    <mergeCell ref="F17:G17"/>
    <mergeCell ref="B7:E7"/>
    <mergeCell ref="B8:E8"/>
    <mergeCell ref="B9:E9"/>
    <mergeCell ref="B11:E11"/>
    <mergeCell ref="C87:D87"/>
    <mergeCell ref="D102:E102"/>
    <mergeCell ref="C86:D86"/>
    <mergeCell ref="C83:D83"/>
    <mergeCell ref="C84:D84"/>
    <mergeCell ref="C85:D85"/>
    <mergeCell ref="B222:C222"/>
    <mergeCell ref="E222:F222"/>
    <mergeCell ref="B221:G221"/>
    <mergeCell ref="B219:G219"/>
    <mergeCell ref="D99:E99"/>
    <mergeCell ref="D100:E100"/>
    <mergeCell ref="D103:E103"/>
    <mergeCell ref="D104:E104"/>
    <mergeCell ref="B97:F97"/>
    <mergeCell ref="F216:G216"/>
    <mergeCell ref="F217:G217"/>
    <mergeCell ref="C139:D139"/>
    <mergeCell ref="C140:D140"/>
    <mergeCell ref="C141:D141"/>
    <mergeCell ref="C142:D142"/>
    <mergeCell ref="C143:D143"/>
    <mergeCell ref="F215:G215"/>
    <mergeCell ref="B240:C240"/>
    <mergeCell ref="B224:G224"/>
    <mergeCell ref="B225:G225"/>
    <mergeCell ref="B226:G226"/>
    <mergeCell ref="B227:G227"/>
    <mergeCell ref="B233:C233"/>
    <mergeCell ref="B234:C234"/>
    <mergeCell ref="B239:C239"/>
    <mergeCell ref="B228:G228"/>
    <mergeCell ref="C80:F80"/>
    <mergeCell ref="B118:G118"/>
    <mergeCell ref="B119:G119"/>
    <mergeCell ref="B147:G147"/>
    <mergeCell ref="B150:G150"/>
    <mergeCell ref="B209:F209"/>
    <mergeCell ref="F211:G211"/>
    <mergeCell ref="C88:D88"/>
    <mergeCell ref="C89:D89"/>
    <mergeCell ref="B91:G91"/>
    <mergeCell ref="D101:E101"/>
    <mergeCell ref="C106:E106"/>
    <mergeCell ref="C81:F81"/>
    <mergeCell ref="B120:G120"/>
    <mergeCell ref="B132:G132"/>
    <mergeCell ref="B133:G133"/>
    <mergeCell ref="B206:G206"/>
    <mergeCell ref="C207:G207"/>
    <mergeCell ref="B153:G153"/>
    <mergeCell ref="C138:F138"/>
    <mergeCell ref="B149:G149"/>
    <mergeCell ref="B146:G146"/>
    <mergeCell ref="B195:G195"/>
    <mergeCell ref="B193:F193"/>
    <mergeCell ref="F212:G212"/>
    <mergeCell ref="B122:G122"/>
    <mergeCell ref="B123:G123"/>
    <mergeCell ref="B124:G124"/>
    <mergeCell ref="B129:G129"/>
    <mergeCell ref="B130:G130"/>
    <mergeCell ref="B126:G126"/>
    <mergeCell ref="B127:G127"/>
    <mergeCell ref="B152:G152"/>
    <mergeCell ref="B190:G190"/>
    <mergeCell ref="B155:G155"/>
    <mergeCell ref="B177:G177"/>
    <mergeCell ref="B183:G183"/>
    <mergeCell ref="B197:F197"/>
    <mergeCell ref="B191:C191"/>
    <mergeCell ref="E191:F191"/>
    <mergeCell ref="B174:F174"/>
  </mergeCells>
  <conditionalFormatting sqref="C3 C4:G4">
    <cfRule type="containsBlanks" dxfId="83" priority="14">
      <formula>LEN(TRIM(C3))=0</formula>
    </cfRule>
  </conditionalFormatting>
  <conditionalFormatting sqref="G57 G97 G174 G193 G197 G209 F106 D222">
    <cfRule type="containsText" dxfId="82" priority="2" operator="containsText" text="/">
      <formula>NOT(ISERROR(SEARCH("/",D57)))</formula>
    </cfRule>
  </conditionalFormatting>
  <dataValidations xWindow="384" yWindow="288" count="16">
    <dataValidation type="list" allowBlank="1" showInputMessage="1" showErrorMessage="1" error="Выберите значение из списка" prompt="Выберите значение из списка" sqref="G194 D222">
      <formula1>"Да,Нет"</formula1>
    </dataValidation>
    <dataValidation type="list" allowBlank="1" showInputMessage="1" showErrorMessage="1" sqref="D109">
      <formula1>list_rating_sp</formula1>
    </dataValidation>
    <dataValidation type="list" allowBlank="1" showInputMessage="1" showErrorMessage="1" sqref="D110">
      <formula1>list_rating_fitch</formula1>
    </dataValidation>
    <dataValidation type="list" allowBlank="1" showInputMessage="1" showErrorMessage="1" sqref="D111">
      <formula1>list_rating_moodys</formula1>
    </dataValidation>
    <dataValidation type="list" allowBlank="1" showInputMessage="1" showErrorMessage="1" sqref="D112:D113">
      <formula1>list_rating_ru</formula1>
    </dataValidation>
    <dataValidation type="decimal" allowBlank="1" showInputMessage="1" showErrorMessage="1" sqref="F13:G13 F25:G25">
      <formula1>0</formula1>
      <formula2>100</formula2>
    </dataValidation>
    <dataValidation operator="greaterThanOrEqual" allowBlank="1" showInputMessage="1" showErrorMessage="1" errorTitle="Неверная дата!" error="Неверная дата! Необходимо указать корректную дату в формате ДД.ММ.ГГГГ" promptTitle="Введите дату" prompt="В формате ДД.ММ.ГГГГ" sqref="C3"/>
    <dataValidation type="list" errorStyle="warning" allowBlank="1" showInputMessage="1" showErrorMessage="1" errorTitle="Ошибка" error="Выберите значение из списка" prompt="Выберите значение из списка" sqref="F7:G7 F19:G19">
      <formula1>list_request_type</formula1>
    </dataValidation>
    <dataValidation type="list" errorStyle="warning" allowBlank="1" showInputMessage="1" showErrorMessage="1" errorTitle="mng_ch" error="Выберите значение из списка" prompt="Выберите значение из списка" sqref="G57">
      <formula1>"Да,Нет"</formula1>
    </dataValidation>
    <dataValidation type="list" errorStyle="warning" allowBlank="1" showErrorMessage="1" error="Выберите значение из списка" sqref="B1:G1">
      <formula1>list_form_type</formula1>
    </dataValidation>
    <dataValidation type="list" errorStyle="warning" allowBlank="1" showInputMessage="1" showErrorMessage="1" errorTitle="act_lic" error="Выберите значение из списка" prompt="Выберите значение из списка" sqref="G97">
      <formula1>"Да,Нет"</formula1>
    </dataValidation>
    <dataValidation type="list" errorStyle="warning" allowBlank="1" showInputMessage="1" showErrorMessage="1" errorTitle="act_rating" error="Выберите значение из списка" prompt="Выберите значение из списка" sqref="F106">
      <formula1>"Да,Нет"</formula1>
    </dataValidation>
    <dataValidation type="list" errorStyle="warning" allowBlank="1" showInputMessage="1" showErrorMessage="1" errorTitle="law" error="Выберите значение из списка" prompt="Выберите значение из списка" sqref="G174">
      <formula1>"Да,Нет"</formula1>
    </dataValidation>
    <dataValidation type="list" errorStyle="warning" allowBlank="1" showInputMessage="1" showErrorMessage="1" errorTitle="other_debt" error="Выберите значение из списка" prompt="Выберите значение из списка" sqref="G193">
      <formula1>"Да,Нет"</formula1>
    </dataValidation>
    <dataValidation type="list" errorStyle="warning" allowBlank="1" showInputMessage="1" showErrorMessage="1" errorTitle="other_fund" error="Выберите значение из списка" prompt="Выберите значение из списка" sqref="G197">
      <formula1>"Да,Нет"</formula1>
    </dataValidation>
    <dataValidation type="list" errorStyle="warning" allowBlank="1" showInputMessage="1" showErrorMessage="1" errorTitle="banks_card" error="Выберите значение из списка" prompt="Выберите значение из списка" sqref="G209">
      <formula1>"Да,Нет"</formula1>
    </dataValidation>
  </dataValidations>
  <hyperlinks>
    <hyperlink ref="B219:G219" location="Обороты!A1" display="Чистый кредитовый оборот по счетам Заемщика (поступления выручки) за последние 12 месяцев (тыс. руб.):"/>
    <hyperlink ref="B153:G153" location="'Прил. 2'!A1" display="Рекомендованная форма предоставления приведена в  Приложении 2 к Заявке-Анкете"/>
  </hyperlinks>
  <pageMargins left="0.23622047244094491" right="0.23622047244094491" top="0.74803149606299213" bottom="0.74803149606299213" header="0.31496062992125984" footer="0.31496062992125984"/>
  <pageSetup paperSize="9" scale="61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77"/>
  <sheetViews>
    <sheetView workbookViewId="0"/>
  </sheetViews>
  <sheetFormatPr defaultRowHeight="15" x14ac:dyDescent="0.25"/>
  <cols>
    <col min="1" max="1" width="35.5703125" style="4" bestFit="1" customWidth="1"/>
    <col min="2" max="2" width="3.7109375" customWidth="1"/>
    <col min="3" max="3" width="9.140625" style="4" customWidth="1"/>
    <col min="4" max="4" width="9.140625" style="4"/>
    <col min="5" max="5" width="9.140625" style="4" customWidth="1"/>
    <col min="6" max="16384" width="9.140625" style="4"/>
  </cols>
  <sheetData>
    <row r="1" spans="1:5" s="9" customFormat="1" x14ac:dyDescent="0.25">
      <c r="A1" s="172" t="s">
        <v>458</v>
      </c>
      <c r="B1"/>
      <c r="C1" s="173" t="s">
        <v>459</v>
      </c>
    </row>
    <row r="2" spans="1:5" s="9" customFormat="1" x14ac:dyDescent="0.25">
      <c r="A2" s="8" t="s">
        <v>271</v>
      </c>
      <c r="B2"/>
      <c r="C2" s="207"/>
      <c r="D2"/>
      <c r="E2"/>
    </row>
    <row r="3" spans="1:5" s="9" customFormat="1" x14ac:dyDescent="0.25">
      <c r="A3" s="8" t="s">
        <v>272</v>
      </c>
      <c r="B3"/>
      <c r="C3"/>
      <c r="D3"/>
      <c r="E3"/>
    </row>
    <row r="4" spans="1:5" s="9" customFormat="1" x14ac:dyDescent="0.25">
      <c r="A4" s="8" t="s">
        <v>273</v>
      </c>
      <c r="B4"/>
      <c r="C4"/>
      <c r="D4"/>
      <c r="E4"/>
    </row>
    <row r="5" spans="1:5" s="9" customFormat="1" x14ac:dyDescent="0.25">
      <c r="A5" s="8" t="s">
        <v>274</v>
      </c>
      <c r="B5"/>
      <c r="C5"/>
      <c r="D5"/>
      <c r="E5"/>
    </row>
    <row r="6" spans="1:5" s="9" customFormat="1" x14ac:dyDescent="0.25">
      <c r="A6" s="8" t="s">
        <v>275</v>
      </c>
      <c r="B6"/>
      <c r="C6"/>
      <c r="D6"/>
      <c r="E6"/>
    </row>
    <row r="7" spans="1:5" s="9" customFormat="1" x14ac:dyDescent="0.25">
      <c r="A7" s="8" t="s">
        <v>276</v>
      </c>
      <c r="B7"/>
      <c r="C7"/>
      <c r="D7"/>
      <c r="E7"/>
    </row>
    <row r="8" spans="1:5" s="9" customFormat="1" x14ac:dyDescent="0.25">
      <c r="A8" s="8" t="s">
        <v>277</v>
      </c>
      <c r="B8"/>
      <c r="C8"/>
      <c r="D8"/>
      <c r="E8"/>
    </row>
    <row r="9" spans="1:5" s="9" customFormat="1" x14ac:dyDescent="0.25">
      <c r="A9" s="8" t="s">
        <v>278</v>
      </c>
      <c r="B9"/>
      <c r="C9"/>
      <c r="D9"/>
      <c r="E9"/>
    </row>
    <row r="10" spans="1:5" customFormat="1" x14ac:dyDescent="0.25">
      <c r="A10" s="172" t="s">
        <v>174</v>
      </c>
    </row>
    <row r="11" spans="1:5" x14ac:dyDescent="0.25">
      <c r="A11" s="8" t="s">
        <v>177</v>
      </c>
      <c r="C11"/>
      <c r="D11"/>
      <c r="E11"/>
    </row>
    <row r="12" spans="1:5" x14ac:dyDescent="0.25">
      <c r="A12" s="8" t="s">
        <v>178</v>
      </c>
      <c r="C12"/>
      <c r="D12"/>
      <c r="E12"/>
    </row>
    <row r="13" spans="1:5" x14ac:dyDescent="0.25">
      <c r="A13" s="8" t="s">
        <v>179</v>
      </c>
      <c r="C13"/>
      <c r="D13"/>
      <c r="E13"/>
    </row>
    <row r="14" spans="1:5" x14ac:dyDescent="0.25">
      <c r="A14" s="8" t="s">
        <v>180</v>
      </c>
      <c r="C14"/>
      <c r="D14"/>
      <c r="E14"/>
    </row>
    <row r="15" spans="1:5" x14ac:dyDescent="0.25">
      <c r="A15" s="8" t="s">
        <v>181</v>
      </c>
      <c r="C15"/>
      <c r="D15"/>
      <c r="E15"/>
    </row>
    <row r="16" spans="1:5" x14ac:dyDescent="0.25">
      <c r="A16" s="8" t="s">
        <v>182</v>
      </c>
      <c r="C16"/>
      <c r="D16"/>
      <c r="E16"/>
    </row>
    <row r="17" spans="1:5" x14ac:dyDescent="0.25">
      <c r="A17" s="8" t="s">
        <v>183</v>
      </c>
      <c r="C17"/>
      <c r="D17"/>
      <c r="E17"/>
    </row>
    <row r="18" spans="1:5" x14ac:dyDescent="0.25">
      <c r="A18" s="8" t="s">
        <v>184</v>
      </c>
      <c r="C18"/>
      <c r="D18"/>
      <c r="E18"/>
    </row>
    <row r="19" spans="1:5" x14ac:dyDescent="0.25">
      <c r="A19" s="8" t="s">
        <v>185</v>
      </c>
      <c r="C19"/>
      <c r="D19"/>
      <c r="E19"/>
    </row>
    <row r="20" spans="1:5" x14ac:dyDescent="0.25">
      <c r="A20" s="8" t="s">
        <v>186</v>
      </c>
      <c r="C20"/>
      <c r="D20"/>
      <c r="E20"/>
    </row>
    <row r="21" spans="1:5" x14ac:dyDescent="0.25">
      <c r="A21" s="8" t="s">
        <v>187</v>
      </c>
      <c r="C21"/>
      <c r="D21"/>
      <c r="E21"/>
    </row>
    <row r="22" spans="1:5" x14ac:dyDescent="0.25">
      <c r="A22" s="8" t="s">
        <v>188</v>
      </c>
      <c r="C22"/>
      <c r="D22"/>
      <c r="E22"/>
    </row>
    <row r="23" spans="1:5" x14ac:dyDescent="0.25">
      <c r="A23" s="8" t="s">
        <v>189</v>
      </c>
      <c r="C23"/>
      <c r="D23"/>
      <c r="E23"/>
    </row>
    <row r="24" spans="1:5" x14ac:dyDescent="0.25">
      <c r="A24" s="172" t="s">
        <v>175</v>
      </c>
      <c r="C24"/>
      <c r="D24"/>
      <c r="E24"/>
    </row>
    <row r="25" spans="1:5" x14ac:dyDescent="0.25">
      <c r="A25" s="8" t="s">
        <v>190</v>
      </c>
      <c r="C25"/>
      <c r="D25"/>
      <c r="E25"/>
    </row>
    <row r="26" spans="1:5" x14ac:dyDescent="0.25">
      <c r="A26" s="8" t="s">
        <v>191</v>
      </c>
      <c r="C26"/>
      <c r="D26"/>
      <c r="E26"/>
    </row>
    <row r="27" spans="1:5" x14ac:dyDescent="0.25">
      <c r="A27" s="8" t="s">
        <v>192</v>
      </c>
      <c r="C27"/>
      <c r="D27"/>
      <c r="E27"/>
    </row>
    <row r="28" spans="1:5" x14ac:dyDescent="0.25">
      <c r="A28" s="8" t="s">
        <v>193</v>
      </c>
      <c r="C28"/>
      <c r="D28"/>
      <c r="E28"/>
    </row>
    <row r="29" spans="1:5" x14ac:dyDescent="0.25">
      <c r="A29" s="8" t="s">
        <v>194</v>
      </c>
      <c r="C29"/>
      <c r="D29"/>
      <c r="E29"/>
    </row>
    <row r="30" spans="1:5" x14ac:dyDescent="0.25">
      <c r="A30" s="8" t="s">
        <v>195</v>
      </c>
      <c r="C30"/>
      <c r="D30"/>
      <c r="E30"/>
    </row>
    <row r="31" spans="1:5" x14ac:dyDescent="0.25">
      <c r="A31" s="8" t="s">
        <v>196</v>
      </c>
      <c r="C31"/>
      <c r="D31"/>
      <c r="E31"/>
    </row>
    <row r="32" spans="1:5" x14ac:dyDescent="0.25">
      <c r="A32" s="8" t="s">
        <v>197</v>
      </c>
      <c r="C32"/>
      <c r="D32"/>
      <c r="E32"/>
    </row>
    <row r="33" spans="1:5" x14ac:dyDescent="0.25">
      <c r="A33" s="8" t="s">
        <v>198</v>
      </c>
      <c r="C33"/>
      <c r="D33"/>
      <c r="E33"/>
    </row>
    <row r="34" spans="1:5" x14ac:dyDescent="0.25">
      <c r="A34" s="8" t="s">
        <v>199</v>
      </c>
      <c r="C34"/>
      <c r="D34"/>
      <c r="E34"/>
    </row>
    <row r="35" spans="1:5" x14ac:dyDescent="0.25">
      <c r="A35" s="8" t="s">
        <v>200</v>
      </c>
      <c r="C35"/>
      <c r="D35"/>
      <c r="E35"/>
    </row>
    <row r="36" spans="1:5" x14ac:dyDescent="0.25">
      <c r="A36" s="8" t="s">
        <v>201</v>
      </c>
      <c r="C36"/>
      <c r="D36"/>
      <c r="E36"/>
    </row>
    <row r="37" spans="1:5" x14ac:dyDescent="0.25">
      <c r="A37" s="8" t="s">
        <v>202</v>
      </c>
      <c r="C37"/>
      <c r="D37"/>
      <c r="E37"/>
    </row>
    <row r="38" spans="1:5" x14ac:dyDescent="0.25">
      <c r="A38" s="172" t="s">
        <v>176</v>
      </c>
      <c r="C38"/>
      <c r="D38"/>
      <c r="E38"/>
    </row>
    <row r="39" spans="1:5" x14ac:dyDescent="0.25">
      <c r="A39" s="8" t="s">
        <v>190</v>
      </c>
      <c r="C39"/>
      <c r="D39"/>
      <c r="E39"/>
    </row>
    <row r="40" spans="1:5" x14ac:dyDescent="0.25">
      <c r="A40" s="8" t="s">
        <v>191</v>
      </c>
      <c r="C40"/>
      <c r="D40"/>
      <c r="E40"/>
    </row>
    <row r="41" spans="1:5" x14ac:dyDescent="0.25">
      <c r="A41" s="8" t="s">
        <v>192</v>
      </c>
      <c r="C41"/>
      <c r="D41"/>
      <c r="E41"/>
    </row>
    <row r="42" spans="1:5" x14ac:dyDescent="0.25">
      <c r="A42" s="8" t="s">
        <v>193</v>
      </c>
      <c r="C42"/>
      <c r="D42"/>
      <c r="E42"/>
    </row>
    <row r="43" spans="1:5" x14ac:dyDescent="0.25">
      <c r="A43" s="8" t="s">
        <v>194</v>
      </c>
      <c r="C43"/>
      <c r="D43"/>
      <c r="E43"/>
    </row>
    <row r="44" spans="1:5" x14ac:dyDescent="0.25">
      <c r="A44" s="8" t="s">
        <v>195</v>
      </c>
      <c r="C44"/>
      <c r="D44"/>
      <c r="E44"/>
    </row>
    <row r="45" spans="1:5" x14ac:dyDescent="0.25">
      <c r="A45" s="8" t="s">
        <v>196</v>
      </c>
      <c r="C45"/>
      <c r="D45"/>
      <c r="E45"/>
    </row>
    <row r="46" spans="1:5" x14ac:dyDescent="0.25">
      <c r="A46" s="8" t="s">
        <v>197</v>
      </c>
      <c r="C46"/>
      <c r="D46"/>
      <c r="E46"/>
    </row>
    <row r="47" spans="1:5" x14ac:dyDescent="0.25">
      <c r="A47" s="8" t="s">
        <v>198</v>
      </c>
      <c r="C47"/>
      <c r="D47"/>
      <c r="E47"/>
    </row>
    <row r="48" spans="1:5" x14ac:dyDescent="0.25">
      <c r="A48" s="8" t="s">
        <v>199</v>
      </c>
      <c r="C48"/>
      <c r="D48"/>
      <c r="E48"/>
    </row>
    <row r="49" spans="1:5" x14ac:dyDescent="0.25">
      <c r="A49" s="8" t="s">
        <v>200</v>
      </c>
      <c r="C49"/>
      <c r="D49"/>
      <c r="E49"/>
    </row>
    <row r="50" spans="1:5" x14ac:dyDescent="0.25">
      <c r="A50" s="8" t="s">
        <v>201</v>
      </c>
      <c r="C50"/>
      <c r="D50"/>
      <c r="E50"/>
    </row>
    <row r="51" spans="1:5" x14ac:dyDescent="0.25">
      <c r="A51" s="8" t="s">
        <v>202</v>
      </c>
      <c r="C51"/>
      <c r="D51"/>
      <c r="E51"/>
    </row>
    <row r="52" spans="1:5" x14ac:dyDescent="0.25">
      <c r="A52" s="172" t="s">
        <v>203</v>
      </c>
      <c r="C52"/>
      <c r="D52"/>
      <c r="E52"/>
    </row>
    <row r="53" spans="1:5" x14ac:dyDescent="0.25">
      <c r="A53" s="8" t="s">
        <v>204</v>
      </c>
      <c r="C53"/>
      <c r="D53"/>
      <c r="E53"/>
    </row>
    <row r="54" spans="1:5" x14ac:dyDescent="0.25">
      <c r="A54" s="8" t="s">
        <v>205</v>
      </c>
      <c r="C54"/>
      <c r="D54"/>
      <c r="E54"/>
    </row>
    <row r="55" spans="1:5" x14ac:dyDescent="0.25">
      <c r="A55" s="8" t="s">
        <v>206</v>
      </c>
      <c r="C55"/>
      <c r="D55"/>
      <c r="E55"/>
    </row>
    <row r="56" spans="1:5" x14ac:dyDescent="0.25">
      <c r="A56" s="8" t="s">
        <v>208</v>
      </c>
      <c r="C56"/>
      <c r="D56"/>
      <c r="E56"/>
    </row>
    <row r="57" spans="1:5" x14ac:dyDescent="0.25">
      <c r="A57" s="8" t="s">
        <v>207</v>
      </c>
      <c r="C57"/>
      <c r="D57"/>
      <c r="E57"/>
    </row>
    <row r="58" spans="1:5" x14ac:dyDescent="0.25">
      <c r="A58" s="8" t="s">
        <v>209</v>
      </c>
      <c r="C58"/>
      <c r="D58"/>
      <c r="E58"/>
    </row>
    <row r="59" spans="1:5" x14ac:dyDescent="0.25">
      <c r="A59" s="8" t="s">
        <v>210</v>
      </c>
      <c r="C59"/>
      <c r="D59"/>
      <c r="E59"/>
    </row>
    <row r="60" spans="1:5" x14ac:dyDescent="0.25">
      <c r="A60" s="8" t="s">
        <v>211</v>
      </c>
      <c r="C60"/>
      <c r="D60"/>
      <c r="E60"/>
    </row>
    <row r="61" spans="1:5" x14ac:dyDescent="0.25">
      <c r="A61" s="8" t="s">
        <v>212</v>
      </c>
      <c r="C61"/>
      <c r="D61"/>
      <c r="E61"/>
    </row>
    <row r="62" spans="1:5" x14ac:dyDescent="0.25">
      <c r="A62" s="8" t="s">
        <v>213</v>
      </c>
      <c r="C62"/>
      <c r="D62"/>
      <c r="E62"/>
    </row>
    <row r="63" spans="1:5" x14ac:dyDescent="0.25">
      <c r="A63" s="8" t="s">
        <v>214</v>
      </c>
      <c r="C63"/>
      <c r="D63"/>
      <c r="E63"/>
    </row>
    <row r="64" spans="1:5" x14ac:dyDescent="0.25">
      <c r="A64" s="8" t="s">
        <v>215</v>
      </c>
      <c r="C64"/>
      <c r="D64"/>
      <c r="E64"/>
    </row>
    <row r="65" spans="1:5" x14ac:dyDescent="0.25">
      <c r="A65" s="8" t="s">
        <v>216</v>
      </c>
      <c r="C65"/>
      <c r="D65"/>
      <c r="E65"/>
    </row>
    <row r="66" spans="1:5" x14ac:dyDescent="0.25">
      <c r="A66" s="8" t="s">
        <v>217</v>
      </c>
      <c r="C66"/>
      <c r="D66"/>
      <c r="E66"/>
    </row>
    <row r="67" spans="1:5" x14ac:dyDescent="0.25">
      <c r="A67" s="8" t="s">
        <v>218</v>
      </c>
      <c r="C67"/>
      <c r="D67"/>
      <c r="E67"/>
    </row>
    <row r="68" spans="1:5" x14ac:dyDescent="0.25">
      <c r="A68" s="8" t="s">
        <v>219</v>
      </c>
      <c r="C68"/>
      <c r="D68"/>
      <c r="E68"/>
    </row>
    <row r="69" spans="1:5" customFormat="1" x14ac:dyDescent="0.25"/>
    <row r="70" spans="1:5" customFormat="1" x14ac:dyDescent="0.25"/>
    <row r="71" spans="1:5" customFormat="1" x14ac:dyDescent="0.25"/>
    <row r="72" spans="1:5" customFormat="1" x14ac:dyDescent="0.25"/>
    <row r="73" spans="1:5" customFormat="1" x14ac:dyDescent="0.25"/>
    <row r="74" spans="1:5" customFormat="1" x14ac:dyDescent="0.25"/>
    <row r="75" spans="1:5" customFormat="1" x14ac:dyDescent="0.25"/>
    <row r="76" spans="1:5" customFormat="1" x14ac:dyDescent="0.25"/>
    <row r="77" spans="1:5" x14ac:dyDescent="0.25">
      <c r="C77"/>
      <c r="D77"/>
      <c r="E77"/>
    </row>
  </sheetData>
  <sheetProtection formatRows="0" insertRows="0" deleteRows="0" sort="0" autoFilter="0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12"/>
  <sheetViews>
    <sheetView workbookViewId="0">
      <selection activeCell="A9" sqref="A9"/>
    </sheetView>
  </sheetViews>
  <sheetFormatPr defaultRowHeight="15" x14ac:dyDescent="0.25"/>
  <cols>
    <col min="1" max="1" width="65.85546875" bestFit="1" customWidth="1"/>
  </cols>
  <sheetData>
    <row r="1" spans="1:1" x14ac:dyDescent="0.25">
      <c r="A1" s="172" t="s">
        <v>375</v>
      </c>
    </row>
    <row r="2" spans="1:1" x14ac:dyDescent="0.25">
      <c r="A2" s="8" t="s">
        <v>258</v>
      </c>
    </row>
    <row r="3" spans="1:1" x14ac:dyDescent="0.25">
      <c r="A3" s="8" t="s">
        <v>369</v>
      </c>
    </row>
    <row r="4" spans="1:1" x14ac:dyDescent="0.25">
      <c r="A4" s="8" t="s">
        <v>368</v>
      </c>
    </row>
    <row r="5" spans="1:1" x14ac:dyDescent="0.25">
      <c r="A5" s="357" t="s">
        <v>492</v>
      </c>
    </row>
    <row r="6" spans="1:1" x14ac:dyDescent="0.25">
      <c r="A6" s="8" t="s">
        <v>486</v>
      </c>
    </row>
    <row r="7" spans="1:1" x14ac:dyDescent="0.25">
      <c r="A7" s="8" t="s">
        <v>487</v>
      </c>
    </row>
    <row r="8" spans="1:1" x14ac:dyDescent="0.25">
      <c r="A8" s="8" t="s">
        <v>488</v>
      </c>
    </row>
    <row r="9" spans="1:1" x14ac:dyDescent="0.25">
      <c r="A9" s="172" t="s">
        <v>493</v>
      </c>
    </row>
    <row r="10" spans="1:1" x14ac:dyDescent="0.25">
      <c r="A10" s="8" t="s">
        <v>489</v>
      </c>
    </row>
    <row r="11" spans="1:1" x14ac:dyDescent="0.25">
      <c r="A11" s="8" t="s">
        <v>490</v>
      </c>
    </row>
    <row r="12" spans="1:1" x14ac:dyDescent="0.25">
      <c r="A12" s="8" t="s">
        <v>491</v>
      </c>
    </row>
  </sheetData>
  <sheetProtection formatRows="0" insertRows="0" deleteRows="0" sort="0" autoFilter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>
    <pageSetUpPr fitToPage="1"/>
  </sheetPr>
  <dimension ref="A2:N125"/>
  <sheetViews>
    <sheetView showGridLines="0" topLeftCell="A106" zoomScaleNormal="100" zoomScaleSheetLayoutView="100" workbookViewId="0">
      <selection activeCell="E26" sqref="E26"/>
    </sheetView>
  </sheetViews>
  <sheetFormatPr defaultRowHeight="15" x14ac:dyDescent="0.25"/>
  <cols>
    <col min="1" max="1" width="3.7109375" style="108" customWidth="1"/>
    <col min="2" max="2" width="30.140625" style="142" customWidth="1"/>
    <col min="3" max="10" width="18.7109375" style="142" customWidth="1"/>
    <col min="11" max="12" width="15.7109375" style="108" customWidth="1"/>
    <col min="13" max="14" width="9.140625" style="108"/>
    <col min="15" max="16384" width="9.140625" style="131"/>
  </cols>
  <sheetData>
    <row r="2" spans="2:10" ht="21.95" customHeight="1" x14ac:dyDescent="0.25">
      <c r="B2" s="484" t="str">
        <f>"КРЕДИТНАЯ ИСТОРИЯ ЗА 12 МЕСЯЦЕВ ПО СОСТОЯНИЮ НА " &amp; TEXT(form_date,"ДД.ММ.ГГГ")</f>
        <v>КРЕДИТНАЯ ИСТОРИЯ ЗА 12 МЕСЯЦЕВ ПО СОСТОЯНИЮ НА 00.01.1900</v>
      </c>
      <c r="C2" s="484"/>
      <c r="D2" s="484"/>
      <c r="E2" s="484"/>
      <c r="F2" s="484"/>
      <c r="G2" s="484"/>
      <c r="H2" s="484"/>
      <c r="I2" s="484"/>
      <c r="J2" s="484"/>
    </row>
    <row r="3" spans="2:10" s="108" customFormat="1" ht="15.75" thickBot="1" x14ac:dyDescent="0.3"/>
    <row r="4" spans="2:10" ht="20.100000000000001" customHeight="1" x14ac:dyDescent="0.25">
      <c r="B4" s="483" t="s">
        <v>402</v>
      </c>
      <c r="C4" s="483"/>
      <c r="D4" s="483"/>
      <c r="E4" s="483"/>
      <c r="F4" s="483"/>
      <c r="G4" s="483"/>
      <c r="H4" s="483"/>
      <c r="I4" s="483"/>
      <c r="J4" s="483"/>
    </row>
    <row r="5" spans="2:10" ht="60" x14ac:dyDescent="0.25">
      <c r="B5" s="132" t="s">
        <v>403</v>
      </c>
      <c r="C5" s="133" t="s">
        <v>404</v>
      </c>
      <c r="D5" s="133" t="s">
        <v>33</v>
      </c>
      <c r="E5" s="133" t="s">
        <v>412</v>
      </c>
      <c r="F5" s="133" t="s">
        <v>411</v>
      </c>
      <c r="G5" s="133" t="s">
        <v>405</v>
      </c>
      <c r="H5" s="133" t="s">
        <v>413</v>
      </c>
      <c r="I5" s="133" t="s">
        <v>34</v>
      </c>
      <c r="J5" s="134" t="s">
        <v>43</v>
      </c>
    </row>
    <row r="6" spans="2:10" x14ac:dyDescent="0.25">
      <c r="B6" s="279"/>
      <c r="C6" s="325"/>
      <c r="D6" s="273"/>
      <c r="E6" s="326"/>
      <c r="F6" s="326"/>
      <c r="G6" s="273"/>
      <c r="H6" s="327"/>
      <c r="I6" s="325"/>
      <c r="J6" s="328"/>
    </row>
    <row r="7" spans="2:10" x14ac:dyDescent="0.25">
      <c r="B7" s="279"/>
      <c r="C7" s="325"/>
      <c r="D7" s="273"/>
      <c r="E7" s="326"/>
      <c r="F7" s="326"/>
      <c r="G7" s="273"/>
      <c r="H7" s="327"/>
      <c r="I7" s="325"/>
      <c r="J7" s="328"/>
    </row>
    <row r="8" spans="2:10" x14ac:dyDescent="0.25">
      <c r="B8" s="279"/>
      <c r="C8" s="325"/>
      <c r="D8" s="273"/>
      <c r="E8" s="326"/>
      <c r="F8" s="326"/>
      <c r="G8" s="273"/>
      <c r="H8" s="327"/>
      <c r="I8" s="325"/>
      <c r="J8" s="328"/>
    </row>
    <row r="9" spans="2:10" ht="15.75" thickBot="1" x14ac:dyDescent="0.3">
      <c r="B9" s="135" t="s">
        <v>68</v>
      </c>
      <c r="C9" s="136"/>
      <c r="D9" s="137"/>
      <c r="E9" s="138">
        <f>SUM(E6:E8)</f>
        <v>0</v>
      </c>
      <c r="F9" s="138">
        <f>SUM(F6:F8)</f>
        <v>0</v>
      </c>
      <c r="G9" s="137"/>
      <c r="H9" s="139"/>
      <c r="I9" s="136"/>
      <c r="J9" s="140"/>
    </row>
    <row r="10" spans="2:10" s="108" customFormat="1" x14ac:dyDescent="0.25"/>
    <row r="11" spans="2:10" s="108" customFormat="1" x14ac:dyDescent="0.25">
      <c r="B11" s="490" t="s">
        <v>286</v>
      </c>
      <c r="C11" s="490"/>
      <c r="D11" s="490"/>
      <c r="E11" s="490"/>
      <c r="F11" s="490"/>
      <c r="G11" s="490"/>
      <c r="H11" s="490"/>
      <c r="I11" s="490"/>
      <c r="J11" s="490"/>
    </row>
    <row r="12" spans="2:10" s="108" customFormat="1" ht="30" customHeight="1" x14ac:dyDescent="0.25">
      <c r="B12" s="491"/>
      <c r="C12" s="491"/>
      <c r="D12" s="491"/>
      <c r="E12" s="491"/>
      <c r="F12" s="491"/>
      <c r="G12" s="491"/>
      <c r="H12" s="491"/>
      <c r="I12" s="491"/>
      <c r="J12" s="491"/>
    </row>
    <row r="13" spans="2:10" customFormat="1" ht="15.75" thickBot="1" x14ac:dyDescent="0.3"/>
    <row r="14" spans="2:10" customFormat="1" ht="20.100000000000001" customHeight="1" x14ac:dyDescent="0.25">
      <c r="B14" s="483" t="s">
        <v>484</v>
      </c>
      <c r="C14" s="483"/>
      <c r="D14" s="483"/>
      <c r="E14" s="483"/>
      <c r="F14" s="483"/>
      <c r="G14" s="483"/>
      <c r="H14" s="483"/>
      <c r="I14" s="483"/>
      <c r="J14" s="483"/>
    </row>
    <row r="15" spans="2:10" customFormat="1" ht="60" x14ac:dyDescent="0.25">
      <c r="B15" s="132" t="s">
        <v>403</v>
      </c>
      <c r="C15" s="133" t="s">
        <v>404</v>
      </c>
      <c r="D15" s="133" t="s">
        <v>33</v>
      </c>
      <c r="E15" s="133" t="s">
        <v>412</v>
      </c>
      <c r="F15" s="133" t="s">
        <v>411</v>
      </c>
      <c r="G15" s="133" t="s">
        <v>405</v>
      </c>
      <c r="H15" s="133" t="s">
        <v>413</v>
      </c>
      <c r="I15" s="133" t="s">
        <v>34</v>
      </c>
      <c r="J15" s="134" t="s">
        <v>43</v>
      </c>
    </row>
    <row r="16" spans="2:10" customFormat="1" x14ac:dyDescent="0.25">
      <c r="B16" s="279"/>
      <c r="C16" s="325"/>
      <c r="D16" s="273"/>
      <c r="E16" s="326"/>
      <c r="F16" s="326"/>
      <c r="G16" s="273"/>
      <c r="H16" s="327"/>
      <c r="I16" s="325"/>
      <c r="J16" s="328"/>
    </row>
    <row r="17" spans="2:10" customFormat="1" x14ac:dyDescent="0.25">
      <c r="B17" s="279"/>
      <c r="C17" s="325"/>
      <c r="D17" s="273"/>
      <c r="E17" s="326"/>
      <c r="F17" s="326"/>
      <c r="G17" s="273"/>
      <c r="H17" s="327"/>
      <c r="I17" s="325"/>
      <c r="J17" s="328"/>
    </row>
    <row r="18" spans="2:10" customFormat="1" x14ac:dyDescent="0.25">
      <c r="B18" s="279"/>
      <c r="C18" s="325"/>
      <c r="D18" s="273"/>
      <c r="E18" s="326"/>
      <c r="F18" s="326"/>
      <c r="G18" s="273"/>
      <c r="H18" s="327"/>
      <c r="I18" s="325"/>
      <c r="J18" s="328"/>
    </row>
    <row r="19" spans="2:10" customFormat="1" ht="15.75" thickBot="1" x14ac:dyDescent="0.3">
      <c r="B19" s="271" t="s">
        <v>68</v>
      </c>
      <c r="C19" s="136"/>
      <c r="D19" s="270"/>
      <c r="E19" s="138">
        <f>SUM(E16:E18)</f>
        <v>0</v>
      </c>
      <c r="F19" s="138">
        <f>SUM(F16:F18)</f>
        <v>0</v>
      </c>
      <c r="G19" s="270"/>
      <c r="H19" s="139"/>
      <c r="I19" s="136"/>
      <c r="J19" s="140"/>
    </row>
    <row r="20" spans="2:10" customFormat="1" x14ac:dyDescent="0.25">
      <c r="B20" s="108"/>
      <c r="C20" s="108"/>
      <c r="D20" s="108"/>
      <c r="E20" s="108"/>
      <c r="F20" s="108"/>
      <c r="G20" s="108"/>
      <c r="H20" s="108"/>
      <c r="I20" s="108"/>
      <c r="J20" s="108"/>
    </row>
    <row r="21" spans="2:10" customFormat="1" x14ac:dyDescent="0.25">
      <c r="B21" s="490" t="s">
        <v>286</v>
      </c>
      <c r="C21" s="490"/>
      <c r="D21" s="490"/>
      <c r="E21" s="490"/>
      <c r="F21" s="490"/>
      <c r="G21" s="490"/>
      <c r="H21" s="490"/>
      <c r="I21" s="490"/>
      <c r="J21" s="490"/>
    </row>
    <row r="22" spans="2:10" customFormat="1" ht="30" customHeight="1" x14ac:dyDescent="0.25">
      <c r="B22" s="491"/>
      <c r="C22" s="491"/>
      <c r="D22" s="491"/>
      <c r="E22" s="491"/>
      <c r="F22" s="491"/>
      <c r="G22" s="491"/>
      <c r="H22" s="491"/>
      <c r="I22" s="491"/>
      <c r="J22" s="491"/>
    </row>
    <row r="23" spans="2:10" customFormat="1" ht="15.75" thickBot="1" x14ac:dyDescent="0.3"/>
    <row r="24" spans="2:10" ht="20.100000000000001" customHeight="1" x14ac:dyDescent="0.25">
      <c r="B24" s="483" t="s">
        <v>406</v>
      </c>
      <c r="C24" s="483"/>
      <c r="D24" s="483"/>
      <c r="E24" s="483"/>
      <c r="F24" s="483"/>
      <c r="G24" s="483"/>
      <c r="H24" s="483"/>
      <c r="I24" s="483"/>
      <c r="J24" s="483"/>
    </row>
    <row r="25" spans="2:10" ht="38.25" customHeight="1" x14ac:dyDescent="0.25">
      <c r="B25" s="132" t="s">
        <v>35</v>
      </c>
      <c r="C25" s="133" t="s">
        <v>36</v>
      </c>
      <c r="D25" s="133" t="s">
        <v>498</v>
      </c>
      <c r="E25" s="133" t="s">
        <v>355</v>
      </c>
      <c r="F25" s="133" t="s">
        <v>408</v>
      </c>
      <c r="G25" s="133" t="s">
        <v>409</v>
      </c>
      <c r="H25" s="133" t="s">
        <v>410</v>
      </c>
      <c r="I25" s="133" t="s">
        <v>38</v>
      </c>
      <c r="J25" s="134" t="s">
        <v>43</v>
      </c>
    </row>
    <row r="26" spans="2:10" x14ac:dyDescent="0.25">
      <c r="B26" s="279"/>
      <c r="C26" s="273"/>
      <c r="D26" s="273"/>
      <c r="E26" s="273"/>
      <c r="F26" s="326"/>
      <c r="G26" s="326"/>
      <c r="H26" s="327"/>
      <c r="I26" s="325"/>
      <c r="J26" s="274"/>
    </row>
    <row r="27" spans="2:10" x14ac:dyDescent="0.25">
      <c r="B27" s="279"/>
      <c r="C27" s="273"/>
      <c r="D27" s="273"/>
      <c r="E27" s="273"/>
      <c r="F27" s="326"/>
      <c r="G27" s="326"/>
      <c r="H27" s="327"/>
      <c r="I27" s="325"/>
      <c r="J27" s="274"/>
    </row>
    <row r="28" spans="2:10" x14ac:dyDescent="0.25">
      <c r="B28" s="279"/>
      <c r="C28" s="273"/>
      <c r="D28" s="273"/>
      <c r="E28" s="273"/>
      <c r="F28" s="326"/>
      <c r="G28" s="326"/>
      <c r="H28" s="327"/>
      <c r="I28" s="325"/>
      <c r="J28" s="274"/>
    </row>
    <row r="29" spans="2:10" ht="15.75" thickBot="1" x14ac:dyDescent="0.3">
      <c r="B29" s="135" t="s">
        <v>68</v>
      </c>
      <c r="C29" s="137"/>
      <c r="D29" s="137"/>
      <c r="E29" s="137"/>
      <c r="F29" s="138">
        <f>SUM(F26:F28)</f>
        <v>0</v>
      </c>
      <c r="G29" s="138">
        <f>SUM(G26:G28)</f>
        <v>0</v>
      </c>
      <c r="H29" s="139"/>
      <c r="I29" s="136"/>
      <c r="J29" s="140"/>
    </row>
    <row r="30" spans="2:10" s="108" customFormat="1" x14ac:dyDescent="0.25"/>
    <row r="31" spans="2:10" s="108" customFormat="1" x14ac:dyDescent="0.25">
      <c r="B31" s="490" t="s">
        <v>286</v>
      </c>
      <c r="C31" s="490"/>
      <c r="D31" s="490"/>
      <c r="E31" s="490"/>
      <c r="F31" s="490"/>
      <c r="G31" s="490"/>
      <c r="H31" s="490"/>
      <c r="I31" s="490"/>
      <c r="J31" s="490"/>
    </row>
    <row r="32" spans="2:10" s="108" customFormat="1" ht="30" customHeight="1" x14ac:dyDescent="0.25">
      <c r="B32" s="491"/>
      <c r="C32" s="491"/>
      <c r="D32" s="491"/>
      <c r="E32" s="491"/>
      <c r="F32" s="491"/>
      <c r="G32" s="491"/>
      <c r="H32" s="491"/>
      <c r="I32" s="491"/>
      <c r="J32" s="491"/>
    </row>
    <row r="33" spans="2:10" s="108" customFormat="1" ht="15.75" thickBot="1" x14ac:dyDescent="0.3"/>
    <row r="34" spans="2:10" ht="20.100000000000001" customHeight="1" x14ac:dyDescent="0.25">
      <c r="B34" s="483" t="s">
        <v>414</v>
      </c>
      <c r="C34" s="483"/>
      <c r="D34" s="483"/>
      <c r="E34" s="483"/>
      <c r="F34" s="483"/>
      <c r="G34" s="483"/>
      <c r="H34" s="483"/>
      <c r="I34" s="483"/>
      <c r="J34" s="483"/>
    </row>
    <row r="35" spans="2:10" ht="48.75" customHeight="1" x14ac:dyDescent="0.25">
      <c r="B35" s="132" t="s">
        <v>40</v>
      </c>
      <c r="C35" s="133" t="s">
        <v>41</v>
      </c>
      <c r="D35" s="133" t="s">
        <v>415</v>
      </c>
      <c r="E35" s="133" t="s">
        <v>418</v>
      </c>
      <c r="F35" s="133" t="s">
        <v>352</v>
      </c>
      <c r="G35" s="133" t="s">
        <v>42</v>
      </c>
      <c r="H35" s="133" t="s">
        <v>43</v>
      </c>
      <c r="I35" s="133" t="s">
        <v>416</v>
      </c>
      <c r="J35" s="134" t="s">
        <v>417</v>
      </c>
    </row>
    <row r="36" spans="2:10" x14ac:dyDescent="0.25">
      <c r="B36" s="279"/>
      <c r="C36" s="273"/>
      <c r="D36" s="273"/>
      <c r="E36" s="326"/>
      <c r="F36" s="325"/>
      <c r="G36" s="327"/>
      <c r="H36" s="273"/>
      <c r="I36" s="326"/>
      <c r="J36" s="329"/>
    </row>
    <row r="37" spans="2:10" x14ac:dyDescent="0.25">
      <c r="B37" s="279"/>
      <c r="C37" s="273"/>
      <c r="D37" s="273"/>
      <c r="E37" s="326"/>
      <c r="F37" s="325"/>
      <c r="G37" s="327"/>
      <c r="H37" s="273"/>
      <c r="I37" s="326"/>
      <c r="J37" s="329"/>
    </row>
    <row r="38" spans="2:10" x14ac:dyDescent="0.25">
      <c r="B38" s="279"/>
      <c r="C38" s="273"/>
      <c r="D38" s="273"/>
      <c r="E38" s="326"/>
      <c r="F38" s="325"/>
      <c r="G38" s="327"/>
      <c r="H38" s="273"/>
      <c r="I38" s="326"/>
      <c r="J38" s="329"/>
    </row>
    <row r="39" spans="2:10" ht="15.75" thickBot="1" x14ac:dyDescent="0.3">
      <c r="B39" s="135" t="s">
        <v>68</v>
      </c>
      <c r="C39" s="137"/>
      <c r="D39" s="137"/>
      <c r="E39" s="138">
        <f>SUM(E36:E38)</f>
        <v>0</v>
      </c>
      <c r="F39" s="136"/>
      <c r="G39" s="139"/>
      <c r="H39" s="137"/>
      <c r="I39" s="138"/>
      <c r="J39" s="154"/>
    </row>
    <row r="40" spans="2:10" s="108" customFormat="1" x14ac:dyDescent="0.25"/>
    <row r="41" spans="2:10" s="108" customFormat="1" x14ac:dyDescent="0.25">
      <c r="B41" s="490" t="s">
        <v>286</v>
      </c>
      <c r="C41" s="490"/>
      <c r="D41" s="490"/>
      <c r="E41" s="490"/>
      <c r="F41" s="490"/>
      <c r="G41" s="490"/>
      <c r="H41" s="490"/>
      <c r="I41" s="490"/>
      <c r="J41" s="490"/>
    </row>
    <row r="42" spans="2:10" s="108" customFormat="1" ht="30" customHeight="1" x14ac:dyDescent="0.25">
      <c r="B42" s="491"/>
      <c r="C42" s="491"/>
      <c r="D42" s="491"/>
      <c r="E42" s="491"/>
      <c r="F42" s="491"/>
      <c r="G42" s="491"/>
      <c r="H42" s="491"/>
      <c r="I42" s="491"/>
      <c r="J42" s="491"/>
    </row>
    <row r="43" spans="2:10" s="108" customFormat="1" ht="15.75" thickBot="1" x14ac:dyDescent="0.3"/>
    <row r="44" spans="2:10" ht="20.100000000000001" customHeight="1" x14ac:dyDescent="0.25">
      <c r="B44" s="483" t="s">
        <v>354</v>
      </c>
      <c r="C44" s="483"/>
      <c r="D44" s="483"/>
      <c r="E44" s="483"/>
      <c r="F44" s="483"/>
      <c r="G44" s="483"/>
      <c r="H44" s="483"/>
      <c r="I44" s="483"/>
      <c r="J44" s="483"/>
    </row>
    <row r="45" spans="2:10" ht="75" x14ac:dyDescent="0.25">
      <c r="B45" s="128" t="s">
        <v>353</v>
      </c>
      <c r="C45" s="129" t="s">
        <v>420</v>
      </c>
      <c r="D45" s="129" t="s">
        <v>44</v>
      </c>
      <c r="E45" s="129" t="s">
        <v>37</v>
      </c>
      <c r="F45" s="129" t="s">
        <v>448</v>
      </c>
      <c r="G45" s="129" t="s">
        <v>447</v>
      </c>
      <c r="H45" s="129"/>
      <c r="I45" s="129"/>
      <c r="J45" s="130"/>
    </row>
    <row r="46" spans="2:10" x14ac:dyDescent="0.25">
      <c r="B46" s="279"/>
      <c r="C46" s="273"/>
      <c r="D46" s="325"/>
      <c r="E46" s="273"/>
      <c r="F46" s="326"/>
      <c r="G46" s="326"/>
      <c r="H46" s="273"/>
      <c r="I46" s="273"/>
      <c r="J46" s="274"/>
    </row>
    <row r="47" spans="2:10" x14ac:dyDescent="0.25">
      <c r="B47" s="279"/>
      <c r="C47" s="273"/>
      <c r="D47" s="325"/>
      <c r="E47" s="273"/>
      <c r="F47" s="326"/>
      <c r="G47" s="326"/>
      <c r="H47" s="273"/>
      <c r="I47" s="273"/>
      <c r="J47" s="274"/>
    </row>
    <row r="48" spans="2:10" x14ac:dyDescent="0.25">
      <c r="B48" s="279"/>
      <c r="C48" s="273"/>
      <c r="D48" s="325"/>
      <c r="E48" s="273"/>
      <c r="F48" s="326"/>
      <c r="G48" s="326"/>
      <c r="H48" s="273"/>
      <c r="I48" s="273"/>
      <c r="J48" s="274"/>
    </row>
    <row r="49" spans="2:10" ht="15.75" thickBot="1" x14ac:dyDescent="0.3">
      <c r="B49" s="135" t="s">
        <v>68</v>
      </c>
      <c r="C49" s="137"/>
      <c r="D49" s="136"/>
      <c r="E49" s="137"/>
      <c r="F49" s="138">
        <f>SUM(F46:F48)</f>
        <v>0</v>
      </c>
      <c r="G49" s="138">
        <f>SUM(G46:G48)</f>
        <v>0</v>
      </c>
      <c r="H49" s="137"/>
      <c r="I49" s="137"/>
      <c r="J49" s="140"/>
    </row>
    <row r="50" spans="2:10" s="108" customFormat="1" x14ac:dyDescent="0.25"/>
    <row r="51" spans="2:10" s="108" customFormat="1" x14ac:dyDescent="0.25">
      <c r="B51" s="490" t="s">
        <v>286</v>
      </c>
      <c r="C51" s="490"/>
      <c r="D51" s="490"/>
      <c r="E51" s="490"/>
      <c r="F51" s="490"/>
      <c r="G51" s="490"/>
      <c r="H51" s="490"/>
      <c r="I51" s="490"/>
      <c r="J51" s="490"/>
    </row>
    <row r="52" spans="2:10" s="108" customFormat="1" ht="30" customHeight="1" x14ac:dyDescent="0.25">
      <c r="B52" s="491"/>
      <c r="C52" s="491"/>
      <c r="D52" s="491"/>
      <c r="E52" s="491"/>
      <c r="F52" s="491"/>
      <c r="G52" s="491"/>
      <c r="H52" s="491"/>
      <c r="I52" s="491"/>
      <c r="J52" s="491"/>
    </row>
    <row r="53" spans="2:10" s="108" customFormat="1" ht="15.75" thickBot="1" x14ac:dyDescent="0.3"/>
    <row r="54" spans="2:10" ht="18" customHeight="1" x14ac:dyDescent="0.25">
      <c r="B54" s="483" t="s">
        <v>419</v>
      </c>
      <c r="C54" s="483"/>
      <c r="D54" s="483"/>
      <c r="E54" s="483"/>
      <c r="F54" s="483"/>
      <c r="G54" s="483"/>
      <c r="H54" s="483"/>
      <c r="I54" s="483"/>
      <c r="J54" s="483"/>
    </row>
    <row r="55" spans="2:10" s="108" customFormat="1" ht="60" x14ac:dyDescent="0.25">
      <c r="B55" s="128" t="s">
        <v>423</v>
      </c>
      <c r="C55" s="129" t="s">
        <v>424</v>
      </c>
      <c r="D55" s="129" t="s">
        <v>408</v>
      </c>
      <c r="E55" s="141" t="s">
        <v>425</v>
      </c>
      <c r="F55" s="129" t="s">
        <v>168</v>
      </c>
      <c r="G55" s="129" t="s">
        <v>438</v>
      </c>
      <c r="H55" s="129" t="s">
        <v>437</v>
      </c>
      <c r="I55" s="129" t="s">
        <v>413</v>
      </c>
      <c r="J55" s="130"/>
    </row>
    <row r="56" spans="2:10" x14ac:dyDescent="0.25">
      <c r="B56" s="279"/>
      <c r="C56" s="273"/>
      <c r="D56" s="326"/>
      <c r="E56" s="273"/>
      <c r="F56" s="273"/>
      <c r="G56" s="326"/>
      <c r="H56" s="326"/>
      <c r="I56" s="327"/>
      <c r="J56" s="274"/>
    </row>
    <row r="57" spans="2:10" x14ac:dyDescent="0.25">
      <c r="B57" s="279"/>
      <c r="C57" s="273"/>
      <c r="D57" s="326"/>
      <c r="E57" s="273"/>
      <c r="F57" s="273"/>
      <c r="G57" s="326"/>
      <c r="H57" s="326"/>
      <c r="I57" s="327"/>
      <c r="J57" s="274"/>
    </row>
    <row r="58" spans="2:10" x14ac:dyDescent="0.25">
      <c r="B58" s="279"/>
      <c r="C58" s="273"/>
      <c r="D58" s="326"/>
      <c r="E58" s="273"/>
      <c r="F58" s="273"/>
      <c r="G58" s="326"/>
      <c r="H58" s="326"/>
      <c r="I58" s="327"/>
      <c r="J58" s="274"/>
    </row>
    <row r="59" spans="2:10" ht="15.75" thickBot="1" x14ac:dyDescent="0.3">
      <c r="B59" s="135" t="s">
        <v>68</v>
      </c>
      <c r="C59" s="137"/>
      <c r="D59" s="138">
        <f>SUM(D56:D58)</f>
        <v>0</v>
      </c>
      <c r="E59" s="137"/>
      <c r="F59" s="137"/>
      <c r="G59" s="138">
        <f>SUM(G56:G58)</f>
        <v>0</v>
      </c>
      <c r="H59" s="138">
        <f>SUM(H56:H58)</f>
        <v>0</v>
      </c>
      <c r="I59" s="139"/>
      <c r="J59" s="140"/>
    </row>
    <row r="61" spans="2:10" x14ac:dyDescent="0.25">
      <c r="B61" s="490" t="s">
        <v>286</v>
      </c>
      <c r="C61" s="490"/>
      <c r="D61" s="490"/>
      <c r="E61" s="490"/>
      <c r="F61" s="490"/>
      <c r="G61" s="490"/>
      <c r="H61" s="490"/>
      <c r="I61" s="490"/>
      <c r="J61" s="490"/>
    </row>
    <row r="62" spans="2:10" ht="30" customHeight="1" x14ac:dyDescent="0.25">
      <c r="B62" s="491"/>
      <c r="C62" s="491"/>
      <c r="D62" s="491"/>
      <c r="E62" s="491"/>
      <c r="F62" s="491"/>
      <c r="G62" s="491"/>
      <c r="H62" s="491"/>
      <c r="I62" s="491"/>
      <c r="J62" s="491"/>
    </row>
    <row r="64" spans="2:10" s="108" customFormat="1" ht="20.100000000000001" customHeight="1" x14ac:dyDescent="0.25">
      <c r="B64" s="488" t="s">
        <v>39</v>
      </c>
      <c r="C64" s="488"/>
      <c r="D64" s="488"/>
      <c r="E64" s="488"/>
      <c r="F64" s="488"/>
      <c r="G64" s="488"/>
      <c r="H64" s="488"/>
      <c r="I64" s="488"/>
      <c r="J64" s="143" t="s">
        <v>475</v>
      </c>
    </row>
    <row r="65" spans="2:10" s="108" customFormat="1" x14ac:dyDescent="0.25"/>
    <row r="66" spans="2:10" ht="21.95" customHeight="1" x14ac:dyDescent="0.25">
      <c r="B66" s="484" t="s">
        <v>45</v>
      </c>
      <c r="C66" s="484"/>
      <c r="D66" s="484"/>
      <c r="E66" s="484"/>
      <c r="F66" s="484"/>
      <c r="G66" s="484"/>
      <c r="H66" s="484"/>
      <c r="I66" s="484"/>
      <c r="J66" s="484"/>
    </row>
    <row r="68" spans="2:10" ht="15" customHeight="1" x14ac:dyDescent="0.25">
      <c r="B68" s="489" t="s">
        <v>256</v>
      </c>
      <c r="C68" s="489"/>
      <c r="D68" s="489"/>
      <c r="E68" s="489"/>
      <c r="F68" s="489"/>
      <c r="G68" s="489"/>
      <c r="H68" s="489"/>
      <c r="I68" s="489"/>
      <c r="J68" s="489"/>
    </row>
    <row r="69" spans="2:10" x14ac:dyDescent="0.25">
      <c r="B69" s="144"/>
      <c r="C69" s="144"/>
      <c r="D69" s="144"/>
      <c r="E69" s="144"/>
      <c r="F69" s="144"/>
      <c r="G69" s="144"/>
      <c r="H69" s="144"/>
      <c r="I69" s="144"/>
      <c r="J69" s="144"/>
    </row>
    <row r="70" spans="2:10" ht="15" customHeight="1" x14ac:dyDescent="0.25">
      <c r="B70" s="486" t="s">
        <v>387</v>
      </c>
      <c r="C70" s="486"/>
      <c r="D70" s="486"/>
      <c r="E70" s="486"/>
      <c r="F70" s="486"/>
      <c r="G70" s="486"/>
      <c r="H70" s="486"/>
      <c r="I70" s="486"/>
      <c r="J70" s="486"/>
    </row>
    <row r="71" spans="2:10" ht="33.75" customHeight="1" x14ac:dyDescent="0.25">
      <c r="B71" s="486" t="s">
        <v>388</v>
      </c>
      <c r="C71" s="486"/>
      <c r="D71" s="486"/>
      <c r="E71" s="486"/>
      <c r="F71" s="486"/>
      <c r="G71" s="486"/>
      <c r="H71" s="486"/>
      <c r="I71" s="486"/>
      <c r="J71" s="486"/>
    </row>
    <row r="72" spans="2:10" ht="20.25" customHeight="1" x14ac:dyDescent="0.25">
      <c r="B72" s="487" t="s">
        <v>69</v>
      </c>
      <c r="C72" s="487"/>
      <c r="D72" s="487"/>
      <c r="E72" s="487"/>
      <c r="F72" s="487"/>
      <c r="G72" s="487"/>
      <c r="H72" s="487"/>
      <c r="I72" s="487"/>
      <c r="J72" s="487"/>
    </row>
    <row r="73" spans="2:10" ht="54" customHeight="1" x14ac:dyDescent="0.25">
      <c r="B73" s="485" t="s">
        <v>70</v>
      </c>
      <c r="C73" s="485"/>
      <c r="D73" s="485"/>
      <c r="E73" s="485"/>
      <c r="F73" s="485"/>
      <c r="G73" s="485"/>
      <c r="H73" s="485"/>
      <c r="I73" s="485"/>
      <c r="J73" s="485"/>
    </row>
    <row r="74" spans="2:10" ht="15" customHeight="1" x14ac:dyDescent="0.25">
      <c r="B74" s="485" t="s">
        <v>71</v>
      </c>
      <c r="C74" s="485"/>
      <c r="D74" s="485"/>
      <c r="E74" s="485"/>
      <c r="F74" s="485"/>
      <c r="G74" s="485"/>
      <c r="H74" s="485"/>
      <c r="I74" s="485"/>
      <c r="J74" s="485"/>
    </row>
    <row r="75" spans="2:10" ht="49.5" customHeight="1" x14ac:dyDescent="0.25">
      <c r="B75" s="485" t="s">
        <v>72</v>
      </c>
      <c r="C75" s="485"/>
      <c r="D75" s="485"/>
      <c r="E75" s="485"/>
      <c r="F75" s="485"/>
      <c r="G75" s="485"/>
      <c r="H75" s="485"/>
      <c r="I75" s="485"/>
      <c r="J75" s="485"/>
    </row>
    <row r="76" spans="2:10" ht="33" customHeight="1" x14ac:dyDescent="0.25">
      <c r="B76" s="485" t="s">
        <v>73</v>
      </c>
      <c r="C76" s="485"/>
      <c r="D76" s="485"/>
      <c r="E76" s="485"/>
      <c r="F76" s="485"/>
      <c r="G76" s="485"/>
      <c r="H76" s="485"/>
      <c r="I76" s="485"/>
      <c r="J76" s="485"/>
    </row>
    <row r="77" spans="2:10" x14ac:dyDescent="0.25">
      <c r="B77" s="145"/>
      <c r="C77" s="145"/>
      <c r="D77" s="145"/>
      <c r="E77" s="145"/>
      <c r="F77" s="145"/>
      <c r="G77" s="145"/>
      <c r="H77" s="145"/>
      <c r="I77" s="145"/>
      <c r="J77" s="145"/>
    </row>
    <row r="78" spans="2:10" ht="15" customHeight="1" x14ac:dyDescent="0.25">
      <c r="B78" s="493" t="s">
        <v>265</v>
      </c>
      <c r="C78" s="493"/>
      <c r="D78" s="493"/>
      <c r="E78" s="493"/>
      <c r="F78" s="493"/>
      <c r="G78" s="493"/>
      <c r="H78" s="493"/>
      <c r="I78" s="493"/>
      <c r="J78" s="493"/>
    </row>
    <row r="79" spans="2:10" x14ac:dyDescent="0.25">
      <c r="B79" s="146"/>
      <c r="C79" s="146"/>
      <c r="D79" s="146"/>
      <c r="E79" s="146"/>
      <c r="F79" s="146"/>
      <c r="G79" s="146"/>
      <c r="H79" s="146"/>
      <c r="I79" s="146"/>
      <c r="J79" s="146"/>
    </row>
    <row r="80" spans="2:10" ht="21.95" customHeight="1" x14ac:dyDescent="0.25">
      <c r="B80" s="484" t="s">
        <v>74</v>
      </c>
      <c r="C80" s="484"/>
      <c r="D80" s="484"/>
      <c r="E80" s="484"/>
      <c r="F80" s="484"/>
      <c r="G80" s="484"/>
      <c r="H80" s="484"/>
      <c r="I80" s="484"/>
      <c r="J80" s="484"/>
    </row>
    <row r="82" spans="2:10" ht="33.75" customHeight="1" x14ac:dyDescent="0.25">
      <c r="B82" s="486" t="s">
        <v>75</v>
      </c>
      <c r="C82" s="486"/>
      <c r="D82" s="486"/>
      <c r="E82" s="486"/>
      <c r="F82" s="486"/>
      <c r="G82" s="486"/>
      <c r="H82" s="486"/>
      <c r="I82" s="486"/>
      <c r="J82" s="486"/>
    </row>
    <row r="83" spans="2:10" ht="15" customHeight="1" x14ac:dyDescent="0.25">
      <c r="B83" s="486" t="s">
        <v>76</v>
      </c>
      <c r="C83" s="486"/>
      <c r="D83" s="486"/>
      <c r="E83" s="486"/>
      <c r="F83" s="486"/>
      <c r="G83" s="486"/>
      <c r="H83" s="486"/>
      <c r="I83" s="486"/>
      <c r="J83" s="486"/>
    </row>
    <row r="84" spans="2:10" ht="32.25" customHeight="1" x14ac:dyDescent="0.25">
      <c r="B84" s="486" t="s">
        <v>77</v>
      </c>
      <c r="C84" s="486"/>
      <c r="D84" s="486"/>
      <c r="E84" s="486"/>
      <c r="F84" s="486"/>
      <c r="G84" s="486"/>
      <c r="H84" s="486"/>
      <c r="I84" s="486"/>
      <c r="J84" s="486"/>
    </row>
    <row r="85" spans="2:10" ht="15" customHeight="1" x14ac:dyDescent="0.25">
      <c r="B85" s="486" t="s">
        <v>78</v>
      </c>
      <c r="C85" s="486"/>
      <c r="D85" s="486"/>
      <c r="E85" s="486"/>
      <c r="F85" s="486"/>
      <c r="G85" s="486"/>
      <c r="H85" s="486"/>
      <c r="I85" s="486"/>
      <c r="J85" s="486"/>
    </row>
    <row r="86" spans="2:10" ht="15" customHeight="1" x14ac:dyDescent="0.25">
      <c r="B86" s="486" t="s">
        <v>79</v>
      </c>
      <c r="C86" s="486"/>
      <c r="D86" s="486"/>
      <c r="E86" s="486"/>
      <c r="F86" s="486"/>
      <c r="G86" s="486"/>
      <c r="H86" s="486"/>
      <c r="I86" s="486"/>
      <c r="J86" s="486"/>
    </row>
    <row r="88" spans="2:10" ht="15" customHeight="1" x14ac:dyDescent="0.25">
      <c r="B88" s="494" t="s">
        <v>363</v>
      </c>
      <c r="C88" s="494"/>
      <c r="D88" s="494"/>
      <c r="E88" s="494"/>
      <c r="F88" s="494"/>
      <c r="G88" s="494"/>
      <c r="H88" s="494"/>
      <c r="I88" s="494"/>
      <c r="J88" s="494"/>
    </row>
    <row r="89" spans="2:10" x14ac:dyDescent="0.25">
      <c r="B89" s="432"/>
      <c r="C89" s="432"/>
      <c r="D89" s="432"/>
      <c r="E89" s="432"/>
      <c r="F89" s="432"/>
      <c r="G89" s="432"/>
      <c r="H89" s="432"/>
      <c r="I89" s="432"/>
      <c r="J89" s="432"/>
    </row>
    <row r="90" spans="2:10" x14ac:dyDescent="0.25">
      <c r="B90" s="495"/>
      <c r="C90" s="495"/>
      <c r="D90" s="495"/>
      <c r="E90" s="495"/>
      <c r="F90" s="495"/>
      <c r="G90" s="495"/>
      <c r="H90" s="495"/>
      <c r="I90" s="495"/>
      <c r="J90" s="495"/>
    </row>
    <row r="91" spans="2:10" x14ac:dyDescent="0.25">
      <c r="B91" s="482" t="s">
        <v>364</v>
      </c>
      <c r="C91" s="482"/>
      <c r="D91" s="482"/>
      <c r="E91" s="482"/>
      <c r="F91" s="482"/>
      <c r="G91" s="482"/>
      <c r="H91" s="482"/>
      <c r="I91" s="482"/>
      <c r="J91" s="482"/>
    </row>
    <row r="92" spans="2:10" customFormat="1" ht="94.5" customHeight="1" x14ac:dyDescent="0.25">
      <c r="B92" s="405" t="s">
        <v>485</v>
      </c>
      <c r="C92" s="405"/>
      <c r="D92" s="405"/>
      <c r="E92" s="405"/>
      <c r="F92" s="405"/>
      <c r="G92" s="405"/>
      <c r="H92" s="405"/>
      <c r="I92" s="405"/>
      <c r="J92" s="405"/>
    </row>
    <row r="93" spans="2:10" x14ac:dyDescent="0.25">
      <c r="B93" s="147"/>
      <c r="C93" s="147"/>
      <c r="D93" s="147"/>
      <c r="E93" s="147"/>
      <c r="F93" s="147"/>
      <c r="G93" s="147"/>
      <c r="H93" s="108"/>
      <c r="I93" s="147"/>
      <c r="J93" s="147"/>
    </row>
    <row r="94" spans="2:10" x14ac:dyDescent="0.25">
      <c r="D94" s="148" t="s">
        <v>365</v>
      </c>
      <c r="E94" s="272"/>
      <c r="F94" s="148" t="s">
        <v>366</v>
      </c>
      <c r="G94" s="272"/>
      <c r="H94" s="148" t="s">
        <v>367</v>
      </c>
      <c r="I94" s="403"/>
      <c r="J94" s="403"/>
    </row>
    <row r="95" spans="2:10" x14ac:dyDescent="0.25">
      <c r="D95" s="108"/>
    </row>
    <row r="96" spans="2:10" x14ac:dyDescent="0.25">
      <c r="D96" s="108"/>
    </row>
    <row r="97" spans="2:10" x14ac:dyDescent="0.25">
      <c r="B97" s="403"/>
      <c r="C97" s="403"/>
      <c r="D97" s="108"/>
      <c r="E97" s="403"/>
      <c r="F97" s="403"/>
      <c r="G97" s="403"/>
      <c r="I97" s="403"/>
      <c r="J97" s="403"/>
    </row>
    <row r="98" spans="2:10" s="108" customFormat="1" x14ac:dyDescent="0.25">
      <c r="B98" s="480" t="s">
        <v>390</v>
      </c>
      <c r="C98" s="480"/>
      <c r="E98" s="481" t="s">
        <v>392</v>
      </c>
      <c r="F98" s="481"/>
      <c r="G98" s="481"/>
      <c r="H98" s="150"/>
      <c r="I98" s="480" t="s">
        <v>394</v>
      </c>
      <c r="J98" s="480"/>
    </row>
    <row r="99" spans="2:10" x14ac:dyDescent="0.25">
      <c r="D99" s="108"/>
    </row>
    <row r="100" spans="2:10" x14ac:dyDescent="0.25">
      <c r="D100" s="148" t="s">
        <v>365</v>
      </c>
      <c r="E100" s="272"/>
      <c r="F100" s="148" t="s">
        <v>366</v>
      </c>
      <c r="G100" s="272"/>
      <c r="H100" s="148" t="s">
        <v>367</v>
      </c>
      <c r="I100" s="403"/>
      <c r="J100" s="403"/>
    </row>
    <row r="101" spans="2:10" x14ac:dyDescent="0.25">
      <c r="D101" s="108"/>
    </row>
    <row r="102" spans="2:10" x14ac:dyDescent="0.25">
      <c r="D102" s="108"/>
    </row>
    <row r="103" spans="2:10" x14ac:dyDescent="0.25">
      <c r="B103" s="403"/>
      <c r="C103" s="403"/>
      <c r="D103" s="108"/>
      <c r="E103" s="403"/>
      <c r="F103" s="403"/>
      <c r="G103" s="403"/>
      <c r="I103" s="403"/>
      <c r="J103" s="403"/>
    </row>
    <row r="104" spans="2:10" s="108" customFormat="1" x14ac:dyDescent="0.25">
      <c r="B104" s="480" t="s">
        <v>391</v>
      </c>
      <c r="C104" s="480"/>
      <c r="E104" s="480" t="s">
        <v>393</v>
      </c>
      <c r="F104" s="480"/>
      <c r="G104" s="480"/>
      <c r="H104" s="150"/>
      <c r="I104" s="480" t="s">
        <v>395</v>
      </c>
      <c r="J104" s="480"/>
    </row>
    <row r="105" spans="2:10" x14ac:dyDescent="0.25">
      <c r="D105" s="108"/>
    </row>
    <row r="106" spans="2:10" x14ac:dyDescent="0.25">
      <c r="D106" s="148" t="s">
        <v>365</v>
      </c>
      <c r="E106" s="272"/>
      <c r="F106" s="148" t="s">
        <v>366</v>
      </c>
      <c r="G106" s="272"/>
      <c r="H106" s="148" t="s">
        <v>367</v>
      </c>
      <c r="I106" s="272"/>
      <c r="J106" s="149"/>
    </row>
    <row r="107" spans="2:10" x14ac:dyDescent="0.25">
      <c r="D107" s="108"/>
      <c r="H107" s="108"/>
    </row>
    <row r="108" spans="2:10" x14ac:dyDescent="0.25">
      <c r="D108" s="108"/>
      <c r="H108" s="108"/>
    </row>
    <row r="109" spans="2:10" x14ac:dyDescent="0.25">
      <c r="B109" s="131"/>
      <c r="C109" s="151" t="s">
        <v>80</v>
      </c>
      <c r="D109" s="152"/>
      <c r="E109" s="153"/>
      <c r="F109" s="153"/>
      <c r="G109" s="153"/>
      <c r="H109"/>
      <c r="I109" s="492" t="s">
        <v>30</v>
      </c>
      <c r="J109" s="492"/>
    </row>
    <row r="110" spans="2:10" s="108" customFormat="1" x14ac:dyDescent="0.25"/>
    <row r="111" spans="2:10" s="108" customFormat="1" x14ac:dyDescent="0.25"/>
    <row r="112" spans="2:10" s="108" customFormat="1" x14ac:dyDescent="0.25"/>
    <row r="113" s="108" customFormat="1" x14ac:dyDescent="0.25"/>
    <row r="114" s="108" customFormat="1" x14ac:dyDescent="0.25"/>
    <row r="115" s="108" customFormat="1" x14ac:dyDescent="0.25"/>
    <row r="116" s="108" customFormat="1" x14ac:dyDescent="0.25"/>
    <row r="117" s="108" customFormat="1" x14ac:dyDescent="0.25"/>
    <row r="118" s="108" customFormat="1" x14ac:dyDescent="0.25"/>
    <row r="119" s="108" customFormat="1" x14ac:dyDescent="0.25"/>
    <row r="120" s="108" customFormat="1" x14ac:dyDescent="0.25"/>
    <row r="121" s="108" customFormat="1" x14ac:dyDescent="0.25"/>
    <row r="122" s="108" customFormat="1" x14ac:dyDescent="0.25"/>
    <row r="123" s="108" customFormat="1" x14ac:dyDescent="0.25"/>
    <row r="124" s="108" customFormat="1" x14ac:dyDescent="0.25"/>
    <row r="125" s="108" customFormat="1" x14ac:dyDescent="0.25"/>
  </sheetData>
  <sheetProtection password="DFE0" sheet="1" objects="1" scenarios="1" formatRows="0" insertRows="0" deleteRows="0" sort="0" autoFilter="0"/>
  <mergeCells count="56">
    <mergeCell ref="I109:J109"/>
    <mergeCell ref="B51:J51"/>
    <mergeCell ref="B52:J52"/>
    <mergeCell ref="B61:J61"/>
    <mergeCell ref="B62:J62"/>
    <mergeCell ref="B76:J76"/>
    <mergeCell ref="B78:J78"/>
    <mergeCell ref="B80:J80"/>
    <mergeCell ref="B82:J82"/>
    <mergeCell ref="B83:J83"/>
    <mergeCell ref="B84:J84"/>
    <mergeCell ref="B85:J85"/>
    <mergeCell ref="B86:J86"/>
    <mergeCell ref="B88:J88"/>
    <mergeCell ref="B89:J89"/>
    <mergeCell ref="B90:J90"/>
    <mergeCell ref="B12:J12"/>
    <mergeCell ref="B31:J31"/>
    <mergeCell ref="B32:J32"/>
    <mergeCell ref="B41:J41"/>
    <mergeCell ref="B42:J42"/>
    <mergeCell ref="B14:J14"/>
    <mergeCell ref="B21:J21"/>
    <mergeCell ref="B22:J22"/>
    <mergeCell ref="B4:J4"/>
    <mergeCell ref="B2:J2"/>
    <mergeCell ref="B73:J73"/>
    <mergeCell ref="B74:J74"/>
    <mergeCell ref="B75:J75"/>
    <mergeCell ref="B71:J71"/>
    <mergeCell ref="B72:J72"/>
    <mergeCell ref="B64:I64"/>
    <mergeCell ref="B24:J24"/>
    <mergeCell ref="B66:J66"/>
    <mergeCell ref="B68:J68"/>
    <mergeCell ref="B70:J70"/>
    <mergeCell ref="B34:J34"/>
    <mergeCell ref="B54:J54"/>
    <mergeCell ref="B44:J44"/>
    <mergeCell ref="B11:J11"/>
    <mergeCell ref="B91:J91"/>
    <mergeCell ref="B98:C98"/>
    <mergeCell ref="B97:C97"/>
    <mergeCell ref="B103:C103"/>
    <mergeCell ref="B92:J92"/>
    <mergeCell ref="B104:C104"/>
    <mergeCell ref="E97:G97"/>
    <mergeCell ref="E98:G98"/>
    <mergeCell ref="E104:G104"/>
    <mergeCell ref="E103:G103"/>
    <mergeCell ref="I104:J104"/>
    <mergeCell ref="I94:J94"/>
    <mergeCell ref="I97:J97"/>
    <mergeCell ref="I98:J98"/>
    <mergeCell ref="I100:J100"/>
    <mergeCell ref="I103:J103"/>
  </mergeCells>
  <conditionalFormatting sqref="J64">
    <cfRule type="containsText" dxfId="81" priority="1" operator="containsText" text="да/нет">
      <formula>NOT(ISERROR(SEARCH("да/нет",J64)))</formula>
    </cfRule>
  </conditionalFormatting>
  <dataValidations count="1">
    <dataValidation type="list" errorStyle="warning" allowBlank="1" showInputMessage="1" showErrorMessage="1" errorTitle="Неверное значение" error="Необходимо выбрать значение из выпадающего списка" prompt="Выберите значение из списка" sqref="J64">
      <formula1>"Да,Нет"</formula1>
    </dataValidation>
  </dataValidations>
  <pageMargins left="0.25" right="0.25" top="0.75" bottom="0.75" header="0.3" footer="0.3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A1:I18"/>
  <sheetViews>
    <sheetView showGridLines="0" topLeftCell="A7" workbookViewId="0">
      <selection activeCell="B3" sqref="B3"/>
    </sheetView>
  </sheetViews>
  <sheetFormatPr defaultRowHeight="15" x14ac:dyDescent="0.25"/>
  <cols>
    <col min="1" max="9" width="20.7109375" style="10" customWidth="1"/>
    <col min="10" max="16384" width="9.140625" style="10"/>
  </cols>
  <sheetData>
    <row r="1" spans="1:9" ht="21.95" customHeight="1" x14ac:dyDescent="0.25">
      <c r="A1" s="496" t="s">
        <v>374</v>
      </c>
      <c r="B1" s="496"/>
      <c r="C1" s="496"/>
      <c r="D1" s="496"/>
      <c r="E1" s="496"/>
      <c r="F1" s="496"/>
      <c r="G1" s="496"/>
      <c r="H1" s="496"/>
      <c r="I1" s="496"/>
    </row>
    <row r="2" spans="1:9" ht="15.75" thickBot="1" x14ac:dyDescent="0.3">
      <c r="A2" s="11"/>
      <c r="B2" s="11"/>
      <c r="C2" s="11"/>
      <c r="D2" s="11"/>
      <c r="E2" s="11"/>
      <c r="F2" s="11"/>
      <c r="G2" s="11"/>
      <c r="H2" s="11"/>
      <c r="I2" s="11"/>
    </row>
    <row r="3" spans="1:9" x14ac:dyDescent="0.25">
      <c r="A3" s="14" t="s">
        <v>370</v>
      </c>
      <c r="B3" s="23" t="s">
        <v>476</v>
      </c>
      <c r="C3" s="23" t="s">
        <v>477</v>
      </c>
      <c r="D3" s="23" t="s">
        <v>478</v>
      </c>
      <c r="E3" s="23" t="s">
        <v>479</v>
      </c>
      <c r="F3" s="23" t="s">
        <v>480</v>
      </c>
      <c r="G3" s="23" t="s">
        <v>481</v>
      </c>
      <c r="H3" s="23" t="s">
        <v>482</v>
      </c>
      <c r="I3" s="15" t="s">
        <v>68</v>
      </c>
    </row>
    <row r="4" spans="1:9" x14ac:dyDescent="0.25">
      <c r="A4" s="22" t="e">
        <f>EDATE(form_date,-12)</f>
        <v>#NUM!</v>
      </c>
      <c r="B4" s="12"/>
      <c r="C4" s="12"/>
      <c r="D4" s="12"/>
      <c r="E4" s="12"/>
      <c r="F4" s="12"/>
      <c r="G4" s="12"/>
      <c r="H4" s="13"/>
      <c r="I4" s="16">
        <f t="shared" ref="I4:I15" si="0">SUM(B4:H4)</f>
        <v>0</v>
      </c>
    </row>
    <row r="5" spans="1:9" x14ac:dyDescent="0.25">
      <c r="A5" s="22" t="e">
        <f>EDATE(form_date,-11)</f>
        <v>#NUM!</v>
      </c>
      <c r="B5" s="12"/>
      <c r="C5" s="12"/>
      <c r="D5" s="12"/>
      <c r="E5" s="12"/>
      <c r="F5" s="12"/>
      <c r="G5" s="12"/>
      <c r="H5" s="13"/>
      <c r="I5" s="16">
        <f t="shared" si="0"/>
        <v>0</v>
      </c>
    </row>
    <row r="6" spans="1:9" x14ac:dyDescent="0.25">
      <c r="A6" s="22" t="e">
        <f>EDATE(form_date,-10)</f>
        <v>#NUM!</v>
      </c>
      <c r="B6" s="12"/>
      <c r="C6" s="12"/>
      <c r="D6" s="12"/>
      <c r="E6" s="12"/>
      <c r="F6" s="12"/>
      <c r="G6" s="12"/>
      <c r="H6" s="13"/>
      <c r="I6" s="16">
        <f t="shared" si="0"/>
        <v>0</v>
      </c>
    </row>
    <row r="7" spans="1:9" x14ac:dyDescent="0.25">
      <c r="A7" s="22" t="e">
        <f>EDATE(form_date,-9)</f>
        <v>#NUM!</v>
      </c>
      <c r="B7" s="12"/>
      <c r="C7" s="12"/>
      <c r="D7" s="12"/>
      <c r="E7" s="12"/>
      <c r="F7" s="12"/>
      <c r="G7" s="12"/>
      <c r="H7" s="13"/>
      <c r="I7" s="16">
        <f t="shared" si="0"/>
        <v>0</v>
      </c>
    </row>
    <row r="8" spans="1:9" x14ac:dyDescent="0.25">
      <c r="A8" s="22" t="e">
        <f>EDATE(form_date,-8)</f>
        <v>#NUM!</v>
      </c>
      <c r="B8" s="12"/>
      <c r="C8" s="12"/>
      <c r="D8" s="12"/>
      <c r="E8" s="12"/>
      <c r="F8" s="12"/>
      <c r="G8" s="12"/>
      <c r="H8" s="13"/>
      <c r="I8" s="16">
        <f t="shared" si="0"/>
        <v>0</v>
      </c>
    </row>
    <row r="9" spans="1:9" x14ac:dyDescent="0.25">
      <c r="A9" s="22" t="e">
        <f>EDATE(form_date,-7)</f>
        <v>#NUM!</v>
      </c>
      <c r="B9" s="12"/>
      <c r="C9" s="12"/>
      <c r="D9" s="12"/>
      <c r="E9" s="12"/>
      <c r="F9" s="12"/>
      <c r="G9" s="12"/>
      <c r="H9" s="13"/>
      <c r="I9" s="16">
        <f t="shared" si="0"/>
        <v>0</v>
      </c>
    </row>
    <row r="10" spans="1:9" x14ac:dyDescent="0.25">
      <c r="A10" s="22" t="e">
        <f>EDATE(form_date,-6)</f>
        <v>#NUM!</v>
      </c>
      <c r="B10" s="12"/>
      <c r="C10" s="12"/>
      <c r="D10" s="12"/>
      <c r="E10" s="12"/>
      <c r="F10" s="12"/>
      <c r="G10" s="12"/>
      <c r="H10" s="13"/>
      <c r="I10" s="16">
        <f t="shared" si="0"/>
        <v>0</v>
      </c>
    </row>
    <row r="11" spans="1:9" x14ac:dyDescent="0.25">
      <c r="A11" s="22" t="e">
        <f>EDATE(form_date,-5)</f>
        <v>#NUM!</v>
      </c>
      <c r="B11" s="12"/>
      <c r="C11" s="12"/>
      <c r="D11" s="12"/>
      <c r="E11" s="12"/>
      <c r="F11" s="12"/>
      <c r="G11" s="12"/>
      <c r="H11" s="13"/>
      <c r="I11" s="16">
        <f t="shared" si="0"/>
        <v>0</v>
      </c>
    </row>
    <row r="12" spans="1:9" x14ac:dyDescent="0.25">
      <c r="A12" s="22" t="e">
        <f>EDATE(form_date,-4)</f>
        <v>#NUM!</v>
      </c>
      <c r="B12" s="12"/>
      <c r="C12" s="12"/>
      <c r="D12" s="12"/>
      <c r="E12" s="12"/>
      <c r="F12" s="12"/>
      <c r="G12" s="12"/>
      <c r="H12" s="13"/>
      <c r="I12" s="16">
        <f t="shared" si="0"/>
        <v>0</v>
      </c>
    </row>
    <row r="13" spans="1:9" x14ac:dyDescent="0.25">
      <c r="A13" s="22" t="e">
        <f>EDATE(form_date,-3)</f>
        <v>#NUM!</v>
      </c>
      <c r="B13" s="12"/>
      <c r="C13" s="12"/>
      <c r="D13" s="12"/>
      <c r="E13" s="12"/>
      <c r="F13" s="12"/>
      <c r="G13" s="12"/>
      <c r="H13" s="13"/>
      <c r="I13" s="16">
        <f t="shared" si="0"/>
        <v>0</v>
      </c>
    </row>
    <row r="14" spans="1:9" x14ac:dyDescent="0.25">
      <c r="A14" s="22" t="e">
        <f>EDATE(form_date,-2)</f>
        <v>#NUM!</v>
      </c>
      <c r="B14" s="12"/>
      <c r="C14" s="12"/>
      <c r="D14" s="12"/>
      <c r="E14" s="12"/>
      <c r="F14" s="12"/>
      <c r="G14" s="12"/>
      <c r="H14" s="13"/>
      <c r="I14" s="16">
        <f t="shared" si="0"/>
        <v>0</v>
      </c>
    </row>
    <row r="15" spans="1:9" x14ac:dyDescent="0.25">
      <c r="A15" s="22" t="e">
        <f>EDATE(form_date,-1)</f>
        <v>#NUM!</v>
      </c>
      <c r="B15" s="12"/>
      <c r="C15" s="12"/>
      <c r="D15" s="12"/>
      <c r="E15" s="12"/>
      <c r="F15" s="12"/>
      <c r="G15" s="12"/>
      <c r="H15" s="13"/>
      <c r="I15" s="16">
        <f t="shared" si="0"/>
        <v>0</v>
      </c>
    </row>
    <row r="16" spans="1:9" x14ac:dyDescent="0.25">
      <c r="A16" s="18" t="s">
        <v>371</v>
      </c>
      <c r="B16" s="19">
        <f>SUM(B4:B15)</f>
        <v>0</v>
      </c>
      <c r="C16" s="19">
        <f t="shared" ref="C16:I16" si="1">SUM(C4:C15)</f>
        <v>0</v>
      </c>
      <c r="D16" s="19">
        <f t="shared" si="1"/>
        <v>0</v>
      </c>
      <c r="E16" s="19">
        <f t="shared" si="1"/>
        <v>0</v>
      </c>
      <c r="F16" s="19">
        <f t="shared" si="1"/>
        <v>0</v>
      </c>
      <c r="G16" s="19">
        <f t="shared" si="1"/>
        <v>0</v>
      </c>
      <c r="H16" s="19">
        <f t="shared" si="1"/>
        <v>0</v>
      </c>
      <c r="I16" s="16">
        <f t="shared" si="1"/>
        <v>0</v>
      </c>
    </row>
    <row r="17" spans="1:9" x14ac:dyDescent="0.25">
      <c r="A17" s="18" t="s">
        <v>372</v>
      </c>
      <c r="B17" s="19">
        <f>B$16/12</f>
        <v>0</v>
      </c>
      <c r="C17" s="19">
        <f t="shared" ref="C17:I17" si="2">C$16/12</f>
        <v>0</v>
      </c>
      <c r="D17" s="19">
        <f t="shared" si="2"/>
        <v>0</v>
      </c>
      <c r="E17" s="19">
        <f t="shared" si="2"/>
        <v>0</v>
      </c>
      <c r="F17" s="19">
        <f t="shared" si="2"/>
        <v>0</v>
      </c>
      <c r="G17" s="19">
        <f t="shared" si="2"/>
        <v>0</v>
      </c>
      <c r="H17" s="19">
        <f t="shared" si="2"/>
        <v>0</v>
      </c>
      <c r="I17" s="16">
        <f t="shared" si="2"/>
        <v>0</v>
      </c>
    </row>
    <row r="18" spans="1:9" ht="45.75" thickBot="1" x14ac:dyDescent="0.3">
      <c r="A18" s="20" t="s">
        <v>373</v>
      </c>
      <c r="B18" s="21">
        <f>IFERROR(B$16/$I$16,0)</f>
        <v>0</v>
      </c>
      <c r="C18" s="21">
        <f t="shared" ref="C18:H18" si="3">IFERROR(C$16/$I$16,0)</f>
        <v>0</v>
      </c>
      <c r="D18" s="21">
        <f t="shared" si="3"/>
        <v>0</v>
      </c>
      <c r="E18" s="21">
        <f t="shared" si="3"/>
        <v>0</v>
      </c>
      <c r="F18" s="21">
        <f t="shared" si="3"/>
        <v>0</v>
      </c>
      <c r="G18" s="21">
        <f t="shared" si="3"/>
        <v>0</v>
      </c>
      <c r="H18" s="21">
        <f t="shared" si="3"/>
        <v>0</v>
      </c>
      <c r="I18" s="17">
        <f>SUM(B18:H18)</f>
        <v>0</v>
      </c>
    </row>
  </sheetData>
  <sheetProtection formatRows="0" insertColumns="0" deleteRows="0" sort="0" autoFilter="0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K153"/>
  <sheetViews>
    <sheetView showGridLines="0" workbookViewId="0"/>
  </sheetViews>
  <sheetFormatPr defaultRowHeight="15" x14ac:dyDescent="0.25"/>
  <cols>
    <col min="1" max="1" width="3.85546875" style="1" customWidth="1"/>
    <col min="2" max="2" width="35.7109375" style="1" customWidth="1"/>
    <col min="3" max="3" width="20.7109375" style="1" customWidth="1"/>
    <col min="4" max="4" width="65.7109375" style="1" customWidth="1"/>
    <col min="5" max="16384" width="9.140625" style="1"/>
  </cols>
  <sheetData>
    <row r="1" spans="2:11" x14ac:dyDescent="0.25">
      <c r="B1" s="497" t="s">
        <v>266</v>
      </c>
      <c r="C1" s="497"/>
      <c r="D1" s="497"/>
      <c r="E1" s="95"/>
      <c r="F1" s="95"/>
      <c r="G1" s="95"/>
      <c r="H1" s="95"/>
      <c r="I1" s="95"/>
      <c r="J1" s="95"/>
      <c r="K1" s="95"/>
    </row>
    <row r="3" spans="2:11" ht="37.5" customHeight="1" thickBot="1" x14ac:dyDescent="0.3">
      <c r="B3" s="498" t="s">
        <v>429</v>
      </c>
      <c r="C3" s="498"/>
      <c r="D3" s="498"/>
      <c r="E3" s="96"/>
      <c r="F3" s="96"/>
      <c r="G3" s="96"/>
      <c r="H3" s="96"/>
      <c r="I3" s="96"/>
      <c r="J3" s="96"/>
      <c r="K3" s="96"/>
    </row>
    <row r="4" spans="2:11" ht="35.25" customHeight="1" x14ac:dyDescent="0.25">
      <c r="B4" s="103" t="s">
        <v>426</v>
      </c>
      <c r="C4" s="104" t="s">
        <v>168</v>
      </c>
      <c r="D4" s="15" t="s">
        <v>427</v>
      </c>
    </row>
    <row r="5" spans="2:11" x14ac:dyDescent="0.25">
      <c r="B5" s="97"/>
      <c r="C5" s="98"/>
      <c r="D5" s="99"/>
    </row>
    <row r="6" spans="2:11" x14ac:dyDescent="0.25">
      <c r="B6" s="97"/>
      <c r="C6" s="98"/>
      <c r="D6" s="99"/>
    </row>
    <row r="7" spans="2:11" x14ac:dyDescent="0.25">
      <c r="B7" s="97"/>
      <c r="C7" s="98"/>
      <c r="D7" s="99"/>
    </row>
    <row r="8" spans="2:11" x14ac:dyDescent="0.25">
      <c r="B8" s="97"/>
      <c r="C8" s="98"/>
      <c r="D8" s="99"/>
    </row>
    <row r="9" spans="2:11" x14ac:dyDescent="0.25">
      <c r="B9" s="97"/>
      <c r="C9" s="98"/>
      <c r="D9" s="99"/>
    </row>
    <row r="10" spans="2:11" x14ac:dyDescent="0.25">
      <c r="B10" s="97"/>
      <c r="C10" s="98"/>
      <c r="D10" s="99"/>
    </row>
    <row r="11" spans="2:11" ht="15.75" thickBot="1" x14ac:dyDescent="0.3">
      <c r="B11" s="100"/>
      <c r="C11" s="101"/>
      <c r="D11" s="102"/>
    </row>
    <row r="13" spans="2:11" x14ac:dyDescent="0.25">
      <c r="B13" s="499" t="s">
        <v>428</v>
      </c>
      <c r="C13" s="499"/>
      <c r="D13" s="499"/>
    </row>
    <row r="14" spans="2:11" customFormat="1" x14ac:dyDescent="0.25"/>
    <row r="15" spans="2:11" customFormat="1" x14ac:dyDescent="0.25"/>
    <row r="16" spans="2:11" customFormat="1" x14ac:dyDescent="0.25"/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</sheetData>
  <sheetProtection formatRows="0" insertRows="0" deleteRows="0" sort="0" autoFilter="0"/>
  <mergeCells count="3">
    <mergeCell ref="B1:D1"/>
    <mergeCell ref="B3:D3"/>
    <mergeCell ref="B13:D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A1:U91"/>
  <sheetViews>
    <sheetView showGridLines="0" zoomScaleNormal="100" zoomScaleSheetLayoutView="115" workbookViewId="0"/>
  </sheetViews>
  <sheetFormatPr defaultColWidth="9.140625" defaultRowHeight="15" x14ac:dyDescent="0.25"/>
  <cols>
    <col min="1" max="1" width="30.5703125" style="28" customWidth="1"/>
    <col min="2" max="2" width="13.7109375" style="28" customWidth="1"/>
    <col min="3" max="5" width="13.7109375" style="27" customWidth="1"/>
    <col min="6" max="8" width="13.7109375" style="6" customWidth="1"/>
    <col min="9" max="9" width="13.7109375" style="25" customWidth="1"/>
    <col min="10" max="14" width="13.7109375" style="6" customWidth="1"/>
    <col min="15" max="15" width="13.7109375" style="26" customWidth="1"/>
    <col min="16" max="16" width="13.7109375" style="25" customWidth="1"/>
    <col min="17" max="17" width="13.7109375" style="27" customWidth="1"/>
    <col min="18" max="18" width="13.7109375" style="6" customWidth="1"/>
    <col min="19" max="20" width="20.7109375" style="6" customWidth="1"/>
    <col min="21" max="21" width="13.7109375" style="6" customWidth="1"/>
    <col min="22" max="22" width="8.85546875" style="6" customWidth="1"/>
    <col min="23" max="16384" width="9.140625" style="6"/>
  </cols>
  <sheetData>
    <row r="1" spans="1:21" s="38" customFormat="1" ht="15" customHeight="1" x14ac:dyDescent="0.25">
      <c r="U1" s="24" t="s">
        <v>267</v>
      </c>
    </row>
    <row r="2" spans="1:21" s="38" customFormat="1" x14ac:dyDescent="0.25">
      <c r="A2" s="505" t="s">
        <v>257</v>
      </c>
      <c r="B2" s="505"/>
      <c r="C2" s="505"/>
      <c r="D2" s="505"/>
      <c r="E2" s="358" t="s">
        <v>306</v>
      </c>
      <c r="F2"/>
    </row>
    <row r="3" spans="1:21" s="38" customFormat="1" ht="15.75" thickBot="1" x14ac:dyDescent="0.3">
      <c r="U3" s="3" t="s">
        <v>348</v>
      </c>
    </row>
    <row r="4" spans="1:21" s="38" customFormat="1" ht="20.100000000000001" customHeight="1" x14ac:dyDescent="0.25">
      <c r="A4" s="503" t="s">
        <v>118</v>
      </c>
      <c r="B4" s="501"/>
      <c r="C4" s="501"/>
      <c r="D4" s="501"/>
      <c r="E4" s="501"/>
      <c r="F4" s="501"/>
      <c r="G4" s="501"/>
      <c r="H4" s="501"/>
      <c r="I4" s="501"/>
      <c r="J4" s="504"/>
      <c r="K4" s="500" t="s">
        <v>119</v>
      </c>
      <c r="L4" s="501"/>
      <c r="M4" s="501"/>
      <c r="N4" s="501"/>
      <c r="O4" s="501"/>
      <c r="P4" s="501"/>
      <c r="Q4" s="501"/>
      <c r="R4" s="502"/>
      <c r="S4" s="503" t="s">
        <v>120</v>
      </c>
      <c r="T4" s="501"/>
      <c r="U4" s="504"/>
    </row>
    <row r="5" spans="1:21" customFormat="1" ht="89.25" x14ac:dyDescent="0.25">
      <c r="A5" s="42" t="s">
        <v>121</v>
      </c>
      <c r="B5" s="40" t="s">
        <v>122</v>
      </c>
      <c r="C5" s="40" t="s">
        <v>123</v>
      </c>
      <c r="D5" s="40" t="s">
        <v>124</v>
      </c>
      <c r="E5" s="40" t="s">
        <v>125</v>
      </c>
      <c r="F5" s="40" t="s">
        <v>126</v>
      </c>
      <c r="G5" s="40" t="s">
        <v>434</v>
      </c>
      <c r="H5" s="40" t="s">
        <v>127</v>
      </c>
      <c r="I5" s="105" t="s">
        <v>430</v>
      </c>
      <c r="J5" s="238" t="s">
        <v>128</v>
      </c>
      <c r="K5" s="43" t="s">
        <v>129</v>
      </c>
      <c r="L5" s="40" t="s">
        <v>130</v>
      </c>
      <c r="M5" s="40" t="s">
        <v>131</v>
      </c>
      <c r="N5" s="241" t="s">
        <v>132</v>
      </c>
      <c r="O5" s="105" t="s">
        <v>431</v>
      </c>
      <c r="P5" s="105" t="s">
        <v>440</v>
      </c>
      <c r="Q5" s="40" t="s">
        <v>133</v>
      </c>
      <c r="R5" s="244" t="s">
        <v>134</v>
      </c>
      <c r="S5" s="42" t="s">
        <v>432</v>
      </c>
      <c r="T5" s="40" t="s">
        <v>433</v>
      </c>
      <c r="U5" s="41" t="s">
        <v>135</v>
      </c>
    </row>
    <row r="6" spans="1:21" customFormat="1" x14ac:dyDescent="0.25">
      <c r="A6" s="331"/>
      <c r="B6" s="338"/>
      <c r="C6" s="332"/>
      <c r="D6" s="339"/>
      <c r="E6" s="339"/>
      <c r="F6" s="339"/>
      <c r="G6" s="330"/>
      <c r="H6" s="330"/>
      <c r="I6" s="330"/>
      <c r="J6" s="239">
        <f t="shared" ref="J6:J9" si="0">G6-I6</f>
        <v>0</v>
      </c>
      <c r="K6" s="340"/>
      <c r="L6" s="330"/>
      <c r="M6" s="330"/>
      <c r="N6" s="242">
        <f>G6-K6</f>
        <v>0</v>
      </c>
      <c r="O6" s="330"/>
      <c r="P6" s="330"/>
      <c r="Q6" s="330"/>
      <c r="R6" s="245">
        <f>I6-O6-P6-Q6</f>
        <v>0</v>
      </c>
      <c r="S6" s="341"/>
      <c r="T6" s="332"/>
      <c r="U6" s="342"/>
    </row>
    <row r="7" spans="1:21" customFormat="1" x14ac:dyDescent="0.25">
      <c r="A7" s="331"/>
      <c r="B7" s="338"/>
      <c r="C7" s="332"/>
      <c r="D7" s="339"/>
      <c r="E7" s="339"/>
      <c r="F7" s="339"/>
      <c r="G7" s="330"/>
      <c r="H7" s="330"/>
      <c r="I7" s="330"/>
      <c r="J7" s="239">
        <f t="shared" si="0"/>
        <v>0</v>
      </c>
      <c r="K7" s="340"/>
      <c r="L7" s="330"/>
      <c r="M7" s="330"/>
      <c r="N7" s="242">
        <f t="shared" ref="N7:N9" si="1">G7-K7</f>
        <v>0</v>
      </c>
      <c r="O7" s="330"/>
      <c r="P7" s="330"/>
      <c r="Q7" s="330"/>
      <c r="R7" s="245">
        <f t="shared" ref="R7:R9" si="2">I7-O7-P7-Q7</f>
        <v>0</v>
      </c>
      <c r="S7" s="341"/>
      <c r="T7" s="332"/>
      <c r="U7" s="342"/>
    </row>
    <row r="8" spans="1:21" customFormat="1" x14ac:dyDescent="0.25">
      <c r="A8" s="331"/>
      <c r="B8" s="338"/>
      <c r="C8" s="332"/>
      <c r="D8" s="339"/>
      <c r="E8" s="339"/>
      <c r="F8" s="339"/>
      <c r="G8" s="330"/>
      <c r="H8" s="330"/>
      <c r="I8" s="330"/>
      <c r="J8" s="239">
        <f t="shared" si="0"/>
        <v>0</v>
      </c>
      <c r="K8" s="340"/>
      <c r="L8" s="330"/>
      <c r="M8" s="330"/>
      <c r="N8" s="242">
        <f t="shared" si="1"/>
        <v>0</v>
      </c>
      <c r="O8" s="330"/>
      <c r="P8" s="330"/>
      <c r="Q8" s="330"/>
      <c r="R8" s="245">
        <f t="shared" si="2"/>
        <v>0</v>
      </c>
      <c r="S8" s="341"/>
      <c r="T8" s="332"/>
      <c r="U8" s="342"/>
    </row>
    <row r="9" spans="1:21" customFormat="1" ht="15" customHeight="1" x14ac:dyDescent="0.25">
      <c r="A9" s="331"/>
      <c r="B9" s="338"/>
      <c r="C9" s="332"/>
      <c r="D9" s="339"/>
      <c r="E9" s="339"/>
      <c r="F9" s="339"/>
      <c r="G9" s="330"/>
      <c r="H9" s="330"/>
      <c r="I9" s="330"/>
      <c r="J9" s="239">
        <f t="shared" si="0"/>
        <v>0</v>
      </c>
      <c r="K9" s="340"/>
      <c r="L9" s="330"/>
      <c r="M9" s="330"/>
      <c r="N9" s="242">
        <f t="shared" si="1"/>
        <v>0</v>
      </c>
      <c r="O9" s="330"/>
      <c r="P9" s="330"/>
      <c r="Q9" s="330"/>
      <c r="R9" s="245">
        <f t="shared" si="2"/>
        <v>0</v>
      </c>
      <c r="S9" s="341"/>
      <c r="T9" s="332"/>
      <c r="U9" s="342"/>
    </row>
    <row r="10" spans="1:21" customFormat="1" ht="15.75" thickBot="1" x14ac:dyDescent="0.3">
      <c r="A10" s="39" t="s">
        <v>68</v>
      </c>
      <c r="B10" s="49"/>
      <c r="C10" s="37"/>
      <c r="D10" s="44"/>
      <c r="E10" s="44"/>
      <c r="F10" s="44"/>
      <c r="G10" s="47">
        <f t="shared" ref="G10:R10" si="3">SUM(G6:G9)</f>
        <v>0</v>
      </c>
      <c r="H10" s="47">
        <f t="shared" si="3"/>
        <v>0</v>
      </c>
      <c r="I10" s="47">
        <f t="shared" si="3"/>
        <v>0</v>
      </c>
      <c r="J10" s="240">
        <f t="shared" si="3"/>
        <v>0</v>
      </c>
      <c r="K10" s="50">
        <f t="shared" si="3"/>
        <v>0</v>
      </c>
      <c r="L10" s="47">
        <f t="shared" si="3"/>
        <v>0</v>
      </c>
      <c r="M10" s="47">
        <f t="shared" si="3"/>
        <v>0</v>
      </c>
      <c r="N10" s="243">
        <f t="shared" si="3"/>
        <v>0</v>
      </c>
      <c r="O10" s="47">
        <f t="shared" si="3"/>
        <v>0</v>
      </c>
      <c r="P10" s="47">
        <f t="shared" si="3"/>
        <v>0</v>
      </c>
      <c r="Q10" s="47">
        <f t="shared" si="3"/>
        <v>0</v>
      </c>
      <c r="R10" s="246">
        <f t="shared" si="3"/>
        <v>0</v>
      </c>
      <c r="S10" s="51"/>
      <c r="T10" s="37"/>
      <c r="U10" s="52">
        <f>SUM(U6:U9)</f>
        <v>0</v>
      </c>
    </row>
    <row r="11" spans="1:21" customFormat="1" ht="15.75" thickBot="1" x14ac:dyDescent="0.3"/>
    <row r="12" spans="1:21" customFormat="1" ht="20.100000000000001" customHeight="1" x14ac:dyDescent="0.25">
      <c r="A12" s="506" t="s">
        <v>389</v>
      </c>
      <c r="B12" s="506"/>
      <c r="C12" s="506"/>
      <c r="D12" s="506"/>
      <c r="E12" s="506"/>
      <c r="F12" s="506"/>
      <c r="G12" s="506"/>
      <c r="H12" s="506"/>
      <c r="I12" s="506"/>
      <c r="J12" s="506"/>
      <c r="K12" s="506"/>
      <c r="L12" s="506"/>
      <c r="M12" s="506"/>
      <c r="N12" s="506"/>
      <c r="O12" s="506"/>
    </row>
    <row r="13" spans="1:21" customFormat="1" ht="30" x14ac:dyDescent="0.25">
      <c r="A13" s="33"/>
      <c r="B13" s="34" t="s">
        <v>106</v>
      </c>
      <c r="C13" s="34" t="s">
        <v>107</v>
      </c>
      <c r="D13" s="34" t="s">
        <v>108</v>
      </c>
      <c r="E13" s="34" t="s">
        <v>109</v>
      </c>
      <c r="F13" s="34" t="s">
        <v>110</v>
      </c>
      <c r="G13" s="34" t="s">
        <v>111</v>
      </c>
      <c r="H13" s="34" t="s">
        <v>112</v>
      </c>
      <c r="I13" s="34" t="s">
        <v>113</v>
      </c>
      <c r="J13" s="34" t="s">
        <v>114</v>
      </c>
      <c r="K13" s="34" t="s">
        <v>115</v>
      </c>
      <c r="L13" s="34" t="s">
        <v>116</v>
      </c>
      <c r="M13" s="34" t="s">
        <v>117</v>
      </c>
      <c r="N13" s="34" t="s">
        <v>136</v>
      </c>
      <c r="O13" s="35" t="s">
        <v>137</v>
      </c>
    </row>
    <row r="14" spans="1:21" customFormat="1" x14ac:dyDescent="0.25">
      <c r="A14" s="32" t="s">
        <v>140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45">
        <f>SUM(B14:M14)</f>
        <v>0</v>
      </c>
      <c r="O14" s="46">
        <f>IFERROR(N14/$N$25,0)</f>
        <v>0</v>
      </c>
    </row>
    <row r="15" spans="1:21" customFormat="1" x14ac:dyDescent="0.25">
      <c r="A15" s="32" t="s">
        <v>141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45">
        <f t="shared" ref="N15:N24" si="4">SUM(B15:M15)</f>
        <v>0</v>
      </c>
      <c r="O15" s="46">
        <f t="shared" ref="O15:O24" si="5">IFERROR(N15/$N$25,0)</f>
        <v>0</v>
      </c>
    </row>
    <row r="16" spans="1:21" customFormat="1" x14ac:dyDescent="0.25">
      <c r="A16" s="32" t="s">
        <v>142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45">
        <f t="shared" si="4"/>
        <v>0</v>
      </c>
      <c r="O16" s="46">
        <f t="shared" si="5"/>
        <v>0</v>
      </c>
    </row>
    <row r="17" spans="1:15" customFormat="1" ht="14.25" customHeight="1" x14ac:dyDescent="0.25">
      <c r="A17" s="32" t="s">
        <v>143</v>
      </c>
      <c r="B17" s="330"/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45">
        <f t="shared" si="4"/>
        <v>0</v>
      </c>
      <c r="O17" s="46">
        <f t="shared" si="5"/>
        <v>0</v>
      </c>
    </row>
    <row r="18" spans="1:15" customFormat="1" x14ac:dyDescent="0.25">
      <c r="A18" s="32" t="s">
        <v>145</v>
      </c>
      <c r="B18" s="330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45">
        <f t="shared" si="4"/>
        <v>0</v>
      </c>
      <c r="O18" s="46">
        <f t="shared" si="5"/>
        <v>0</v>
      </c>
    </row>
    <row r="19" spans="1:15" customFormat="1" x14ac:dyDescent="0.25">
      <c r="A19" s="32" t="s">
        <v>147</v>
      </c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45">
        <f t="shared" si="4"/>
        <v>0</v>
      </c>
      <c r="O19" s="46">
        <f t="shared" si="5"/>
        <v>0</v>
      </c>
    </row>
    <row r="20" spans="1:15" customFormat="1" x14ac:dyDescent="0.25">
      <c r="A20" s="32" t="s">
        <v>148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45">
        <f t="shared" si="4"/>
        <v>0</v>
      </c>
      <c r="O20" s="46">
        <f t="shared" si="5"/>
        <v>0</v>
      </c>
    </row>
    <row r="21" spans="1:15" customFormat="1" x14ac:dyDescent="0.25">
      <c r="A21" s="32" t="s">
        <v>149</v>
      </c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45">
        <f t="shared" si="4"/>
        <v>0</v>
      </c>
      <c r="O21" s="46">
        <f t="shared" si="5"/>
        <v>0</v>
      </c>
    </row>
    <row r="22" spans="1:15" customFormat="1" x14ac:dyDescent="0.25">
      <c r="A22" s="32" t="s">
        <v>150</v>
      </c>
      <c r="B22" s="330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45">
        <f t="shared" si="4"/>
        <v>0</v>
      </c>
      <c r="O22" s="46">
        <f t="shared" si="5"/>
        <v>0</v>
      </c>
    </row>
    <row r="23" spans="1:15" customFormat="1" x14ac:dyDescent="0.25">
      <c r="A23" s="32" t="s">
        <v>151</v>
      </c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45">
        <f t="shared" si="4"/>
        <v>0</v>
      </c>
      <c r="O23" s="46">
        <f t="shared" si="5"/>
        <v>0</v>
      </c>
    </row>
    <row r="24" spans="1:15" customFormat="1" x14ac:dyDescent="0.25">
      <c r="A24" s="32" t="s">
        <v>152</v>
      </c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45">
        <f t="shared" si="4"/>
        <v>0</v>
      </c>
      <c r="O24" s="46">
        <f t="shared" si="5"/>
        <v>0</v>
      </c>
    </row>
    <row r="25" spans="1:15" customFormat="1" ht="15.75" thickBot="1" x14ac:dyDescent="0.3">
      <c r="A25" s="36" t="s">
        <v>153</v>
      </c>
      <c r="B25" s="47">
        <f t="shared" ref="B25:O25" si="6">SUM(B14:B24)</f>
        <v>0</v>
      </c>
      <c r="C25" s="47">
        <f t="shared" si="6"/>
        <v>0</v>
      </c>
      <c r="D25" s="47">
        <f t="shared" si="6"/>
        <v>0</v>
      </c>
      <c r="E25" s="47">
        <f t="shared" si="6"/>
        <v>0</v>
      </c>
      <c r="F25" s="47">
        <f t="shared" si="6"/>
        <v>0</v>
      </c>
      <c r="G25" s="47">
        <f t="shared" si="6"/>
        <v>0</v>
      </c>
      <c r="H25" s="47">
        <f t="shared" si="6"/>
        <v>0</v>
      </c>
      <c r="I25" s="47">
        <f t="shared" si="6"/>
        <v>0</v>
      </c>
      <c r="J25" s="47">
        <f t="shared" si="6"/>
        <v>0</v>
      </c>
      <c r="K25" s="47">
        <f t="shared" si="6"/>
        <v>0</v>
      </c>
      <c r="L25" s="47">
        <f t="shared" si="6"/>
        <v>0</v>
      </c>
      <c r="M25" s="47">
        <f t="shared" si="6"/>
        <v>0</v>
      </c>
      <c r="N25" s="47">
        <f t="shared" si="6"/>
        <v>0</v>
      </c>
      <c r="O25" s="48">
        <f t="shared" si="6"/>
        <v>0</v>
      </c>
    </row>
    <row r="26" spans="1:15" customFormat="1" ht="15.75" thickBot="1" x14ac:dyDescent="0.3"/>
    <row r="27" spans="1:15" customFormat="1" ht="30" x14ac:dyDescent="0.25">
      <c r="A27" s="14" t="s">
        <v>138</v>
      </c>
      <c r="B27" s="29"/>
      <c r="C27" s="29" t="s">
        <v>139</v>
      </c>
      <c r="D27" s="15" t="s">
        <v>139</v>
      </c>
    </row>
    <row r="28" spans="1:15" customFormat="1" x14ac:dyDescent="0.25">
      <c r="A28" s="331"/>
      <c r="B28" s="332" t="s">
        <v>144</v>
      </c>
      <c r="C28" s="333"/>
      <c r="D28" s="334"/>
    </row>
    <row r="29" spans="1:15" customFormat="1" x14ac:dyDescent="0.25">
      <c r="A29" s="331"/>
      <c r="B29" s="332" t="s">
        <v>146</v>
      </c>
      <c r="C29" s="333"/>
      <c r="D29" s="30">
        <f>IFERROR((C29-C28)/C29,0)</f>
        <v>0</v>
      </c>
    </row>
    <row r="30" spans="1:15" customFormat="1" x14ac:dyDescent="0.25">
      <c r="A30" s="331"/>
      <c r="B30" s="332" t="s">
        <v>154</v>
      </c>
      <c r="C30" s="333"/>
      <c r="D30" s="30">
        <f t="shared" ref="D30:D32" si="7">IFERROR((C30-C29)/C30,0)</f>
        <v>0</v>
      </c>
    </row>
    <row r="31" spans="1:15" customFormat="1" x14ac:dyDescent="0.25">
      <c r="A31" s="331"/>
      <c r="B31" s="332" t="s">
        <v>155</v>
      </c>
      <c r="C31" s="333"/>
      <c r="D31" s="30">
        <f t="shared" si="7"/>
        <v>0</v>
      </c>
    </row>
    <row r="32" spans="1:15" customFormat="1" ht="15.75" thickBot="1" x14ac:dyDescent="0.3">
      <c r="A32" s="335"/>
      <c r="B32" s="336" t="s">
        <v>156</v>
      </c>
      <c r="C32" s="337"/>
      <c r="D32" s="31">
        <f t="shared" si="7"/>
        <v>0</v>
      </c>
    </row>
    <row r="33" spans="1:17" customFormat="1" x14ac:dyDescent="0.25"/>
    <row r="34" spans="1:17" x14ac:dyDescent="0.25">
      <c r="E34" s="6"/>
      <c r="I34" s="6"/>
      <c r="O34" s="6"/>
      <c r="P34" s="6"/>
      <c r="Q34" s="6"/>
    </row>
    <row r="35" spans="1:17" x14ac:dyDescent="0.25">
      <c r="E35" s="6"/>
      <c r="I35" s="6"/>
      <c r="O35" s="6"/>
      <c r="P35" s="6"/>
      <c r="Q35" s="6"/>
    </row>
    <row r="36" spans="1:17" x14ac:dyDescent="0.25">
      <c r="E36" s="6"/>
      <c r="I36" s="6"/>
      <c r="O36" s="6"/>
      <c r="P36" s="6"/>
      <c r="Q36" s="6"/>
    </row>
    <row r="37" spans="1:17" x14ac:dyDescent="0.25">
      <c r="E37" s="6"/>
      <c r="I37" s="6"/>
      <c r="O37" s="6"/>
      <c r="P37" s="6"/>
      <c r="Q37" s="6"/>
    </row>
    <row r="38" spans="1:17" x14ac:dyDescent="0.25">
      <c r="E38" s="6"/>
      <c r="I38" s="6"/>
      <c r="O38" s="6"/>
      <c r="P38" s="6"/>
      <c r="Q38" s="6"/>
    </row>
    <row r="39" spans="1:17" x14ac:dyDescent="0.25">
      <c r="E39" s="6"/>
      <c r="I39" s="6"/>
      <c r="O39" s="6"/>
      <c r="P39" s="6"/>
      <c r="Q39" s="6"/>
    </row>
    <row r="40" spans="1:17" x14ac:dyDescent="0.25">
      <c r="E40" s="6"/>
      <c r="I40" s="6"/>
      <c r="O40" s="6"/>
      <c r="P40" s="6"/>
      <c r="Q40" s="6"/>
    </row>
    <row r="41" spans="1:17" x14ac:dyDescent="0.25">
      <c r="E41" s="6"/>
      <c r="I41" s="6"/>
      <c r="O41" s="6"/>
      <c r="P41" s="6"/>
      <c r="Q41" s="6"/>
    </row>
    <row r="42" spans="1:17" x14ac:dyDescent="0.25">
      <c r="E42" s="6"/>
      <c r="I42" s="6"/>
      <c r="O42" s="6"/>
      <c r="P42" s="6"/>
      <c r="Q42" s="6"/>
    </row>
    <row r="43" spans="1:17" x14ac:dyDescent="0.25">
      <c r="E43" s="6"/>
      <c r="I43" s="6"/>
      <c r="O43" s="6"/>
      <c r="P43" s="6"/>
      <c r="Q43" s="6"/>
    </row>
    <row r="44" spans="1:17" x14ac:dyDescent="0.25">
      <c r="E44" s="6"/>
      <c r="I44" s="6"/>
      <c r="O44" s="6"/>
      <c r="P44" s="6"/>
      <c r="Q44" s="6"/>
    </row>
    <row r="45" spans="1:17" x14ac:dyDescent="0.25">
      <c r="E45" s="6"/>
      <c r="I45" s="6"/>
      <c r="O45" s="6"/>
      <c r="P45" s="6"/>
      <c r="Q45" s="6"/>
    </row>
    <row r="46" spans="1:17" x14ac:dyDescent="0.25">
      <c r="A46" s="6"/>
      <c r="B46" s="6"/>
      <c r="C46" s="6"/>
      <c r="D46" s="6"/>
      <c r="E46" s="6"/>
      <c r="I46" s="6"/>
      <c r="O46" s="6"/>
      <c r="P46" s="6"/>
      <c r="Q46" s="6"/>
    </row>
    <row r="47" spans="1:17" x14ac:dyDescent="0.25">
      <c r="A47" s="6"/>
      <c r="B47" s="6"/>
      <c r="C47" s="6"/>
      <c r="D47" s="6"/>
      <c r="E47" s="6"/>
      <c r="I47" s="6"/>
      <c r="O47" s="6"/>
      <c r="P47" s="6"/>
      <c r="Q47" s="6"/>
    </row>
    <row r="48" spans="1:17" x14ac:dyDescent="0.25">
      <c r="A48" s="6"/>
      <c r="B48" s="6"/>
      <c r="C48" s="6"/>
      <c r="D48" s="6"/>
      <c r="E48" s="6"/>
      <c r="I48" s="6"/>
      <c r="O48" s="6"/>
      <c r="P48" s="6"/>
      <c r="Q48" s="6"/>
    </row>
    <row r="49" spans="1:17" x14ac:dyDescent="0.25">
      <c r="A49" s="6"/>
      <c r="B49" s="6"/>
      <c r="C49" s="6"/>
      <c r="D49" s="6"/>
      <c r="E49" s="6"/>
      <c r="I49" s="6"/>
      <c r="O49" s="6"/>
      <c r="P49" s="6"/>
      <c r="Q49" s="6"/>
    </row>
    <row r="50" spans="1:17" x14ac:dyDescent="0.25">
      <c r="A50" s="6"/>
      <c r="B50" s="6"/>
      <c r="C50" s="6"/>
      <c r="D50" s="6"/>
      <c r="E50" s="6"/>
      <c r="I50" s="6"/>
      <c r="O50" s="6"/>
      <c r="P50" s="6"/>
      <c r="Q50" s="6"/>
    </row>
    <row r="51" spans="1:17" x14ac:dyDescent="0.25">
      <c r="A51" s="6"/>
      <c r="B51" s="6"/>
      <c r="C51" s="6"/>
      <c r="D51" s="6"/>
      <c r="E51" s="6"/>
      <c r="I51" s="6"/>
      <c r="O51" s="6"/>
      <c r="P51" s="6"/>
      <c r="Q51" s="6"/>
    </row>
    <row r="52" spans="1:17" x14ac:dyDescent="0.25">
      <c r="A52" s="6"/>
      <c r="B52" s="6"/>
      <c r="C52" s="6"/>
      <c r="D52" s="6"/>
      <c r="E52" s="6"/>
      <c r="I52" s="6"/>
      <c r="O52" s="6"/>
      <c r="P52" s="6"/>
      <c r="Q52" s="6"/>
    </row>
    <row r="53" spans="1:17" x14ac:dyDescent="0.25">
      <c r="A53" s="6"/>
      <c r="B53" s="6"/>
      <c r="C53" s="6"/>
      <c r="D53" s="6"/>
      <c r="E53" s="6"/>
      <c r="I53" s="6"/>
      <c r="O53" s="6"/>
      <c r="P53" s="6"/>
      <c r="Q53" s="6"/>
    </row>
    <row r="54" spans="1:17" x14ac:dyDescent="0.25">
      <c r="A54" s="6"/>
      <c r="B54" s="6"/>
      <c r="C54" s="6"/>
      <c r="D54" s="6"/>
      <c r="E54" s="6"/>
      <c r="I54" s="6"/>
      <c r="O54" s="6"/>
      <c r="P54" s="6"/>
      <c r="Q54" s="6"/>
    </row>
    <row r="55" spans="1:17" x14ac:dyDescent="0.25">
      <c r="A55" s="6"/>
      <c r="B55" s="6"/>
      <c r="C55" s="6"/>
      <c r="D55" s="6"/>
      <c r="E55" s="6"/>
      <c r="I55" s="6"/>
      <c r="O55" s="6"/>
      <c r="P55" s="6"/>
      <c r="Q55" s="6"/>
    </row>
    <row r="56" spans="1:17" x14ac:dyDescent="0.25">
      <c r="A56" s="6"/>
      <c r="B56" s="6"/>
      <c r="C56" s="6"/>
      <c r="D56" s="6"/>
      <c r="E56" s="6"/>
      <c r="I56" s="6"/>
      <c r="O56" s="6"/>
      <c r="P56" s="6"/>
      <c r="Q56" s="6"/>
    </row>
    <row r="57" spans="1:17" x14ac:dyDescent="0.25">
      <c r="A57" s="6"/>
      <c r="B57" s="6"/>
      <c r="C57" s="6"/>
      <c r="D57" s="6"/>
      <c r="E57" s="6"/>
      <c r="I57" s="6"/>
      <c r="O57" s="6"/>
      <c r="P57" s="6"/>
      <c r="Q57" s="6"/>
    </row>
    <row r="58" spans="1:17" x14ac:dyDescent="0.25">
      <c r="A58" s="6"/>
      <c r="B58" s="6"/>
      <c r="C58" s="6"/>
      <c r="D58" s="6"/>
      <c r="E58" s="6"/>
      <c r="I58" s="6"/>
      <c r="O58" s="6"/>
      <c r="P58" s="6"/>
      <c r="Q58" s="6"/>
    </row>
    <row r="59" spans="1:17" x14ac:dyDescent="0.25">
      <c r="A59" s="6"/>
      <c r="B59" s="6"/>
      <c r="C59" s="6"/>
      <c r="D59" s="6"/>
      <c r="E59" s="6"/>
      <c r="I59" s="6"/>
      <c r="O59" s="6"/>
      <c r="P59" s="6"/>
      <c r="Q59" s="6"/>
    </row>
    <row r="60" spans="1:17" x14ac:dyDescent="0.25">
      <c r="A60" s="6"/>
      <c r="B60" s="6"/>
      <c r="C60" s="6"/>
      <c r="D60" s="6"/>
      <c r="E60" s="6"/>
      <c r="I60" s="6"/>
      <c r="O60" s="6"/>
      <c r="P60" s="6"/>
      <c r="Q60" s="6"/>
    </row>
    <row r="61" spans="1:17" x14ac:dyDescent="0.25">
      <c r="A61" s="6"/>
      <c r="B61" s="6"/>
      <c r="C61" s="6"/>
      <c r="D61" s="6"/>
      <c r="E61" s="6"/>
      <c r="I61" s="6"/>
      <c r="O61" s="6"/>
      <c r="P61" s="6"/>
      <c r="Q61" s="6"/>
    </row>
    <row r="62" spans="1:17" x14ac:dyDescent="0.25">
      <c r="A62" s="6"/>
      <c r="B62" s="6"/>
      <c r="C62" s="6"/>
      <c r="D62" s="6"/>
      <c r="E62" s="6"/>
      <c r="I62" s="6"/>
      <c r="O62" s="6"/>
      <c r="P62" s="6"/>
      <c r="Q62" s="6"/>
    </row>
    <row r="63" spans="1:17" x14ac:dyDescent="0.25">
      <c r="A63" s="6"/>
      <c r="B63" s="6"/>
      <c r="C63" s="6"/>
      <c r="D63" s="6"/>
      <c r="E63" s="6"/>
      <c r="I63" s="6"/>
      <c r="O63" s="6"/>
      <c r="P63" s="6"/>
      <c r="Q63" s="6"/>
    </row>
    <row r="64" spans="1:17" x14ac:dyDescent="0.25">
      <c r="A64" s="6"/>
      <c r="B64" s="6"/>
      <c r="C64" s="6"/>
      <c r="D64" s="6"/>
      <c r="E64" s="6"/>
      <c r="I64" s="6"/>
      <c r="O64" s="6"/>
      <c r="P64" s="6"/>
      <c r="Q64" s="6"/>
    </row>
    <row r="65" spans="1:17" x14ac:dyDescent="0.25">
      <c r="A65" s="6"/>
      <c r="B65" s="6"/>
      <c r="C65" s="6"/>
      <c r="D65" s="6"/>
      <c r="E65" s="6"/>
      <c r="I65" s="6"/>
      <c r="O65" s="6"/>
      <c r="P65" s="6"/>
      <c r="Q65" s="6"/>
    </row>
    <row r="66" spans="1:17" x14ac:dyDescent="0.25">
      <c r="A66" s="6"/>
      <c r="B66" s="6"/>
      <c r="C66" s="6"/>
      <c r="D66" s="6"/>
      <c r="E66" s="6"/>
      <c r="I66" s="6"/>
      <c r="O66" s="6"/>
      <c r="P66" s="6"/>
      <c r="Q66" s="6"/>
    </row>
    <row r="67" spans="1:17" x14ac:dyDescent="0.25">
      <c r="A67" s="6"/>
      <c r="B67" s="6"/>
      <c r="C67" s="6"/>
      <c r="D67" s="6"/>
      <c r="E67" s="6"/>
      <c r="I67" s="6"/>
      <c r="O67" s="6"/>
      <c r="P67" s="6"/>
      <c r="Q67" s="6"/>
    </row>
    <row r="68" spans="1:17" x14ac:dyDescent="0.25">
      <c r="A68" s="6"/>
      <c r="B68" s="6"/>
      <c r="C68" s="6"/>
      <c r="D68" s="6"/>
      <c r="E68" s="6"/>
      <c r="I68" s="6"/>
      <c r="O68" s="6"/>
      <c r="P68" s="6"/>
      <c r="Q68" s="6"/>
    </row>
    <row r="69" spans="1:17" x14ac:dyDescent="0.25">
      <c r="A69" s="6"/>
      <c r="B69" s="6"/>
      <c r="C69" s="6"/>
      <c r="D69" s="6"/>
      <c r="E69" s="6"/>
      <c r="I69" s="6"/>
      <c r="O69" s="6"/>
      <c r="P69" s="6"/>
      <c r="Q69" s="6"/>
    </row>
    <row r="70" spans="1:17" x14ac:dyDescent="0.25">
      <c r="A70" s="6"/>
      <c r="B70" s="6"/>
      <c r="C70" s="6"/>
      <c r="D70" s="6"/>
      <c r="E70" s="6"/>
      <c r="I70" s="6"/>
      <c r="O70" s="6"/>
      <c r="P70" s="6"/>
      <c r="Q70" s="6"/>
    </row>
    <row r="71" spans="1:17" x14ac:dyDescent="0.25">
      <c r="A71" s="6"/>
      <c r="B71" s="6"/>
      <c r="C71" s="6"/>
      <c r="D71" s="6"/>
      <c r="E71" s="6"/>
      <c r="I71" s="6"/>
      <c r="O71" s="6"/>
      <c r="P71" s="6"/>
      <c r="Q71" s="6"/>
    </row>
    <row r="72" spans="1:17" x14ac:dyDescent="0.25">
      <c r="A72" s="6"/>
      <c r="B72" s="6"/>
      <c r="C72" s="6"/>
      <c r="D72" s="6"/>
      <c r="E72" s="6"/>
      <c r="I72" s="6"/>
      <c r="O72" s="6"/>
      <c r="P72" s="6"/>
      <c r="Q72" s="6"/>
    </row>
    <row r="73" spans="1:17" x14ac:dyDescent="0.25">
      <c r="A73" s="6"/>
      <c r="B73" s="6"/>
      <c r="C73" s="6"/>
      <c r="D73" s="6"/>
      <c r="E73" s="6"/>
      <c r="I73" s="6"/>
      <c r="O73" s="6"/>
      <c r="P73" s="6"/>
      <c r="Q73" s="6"/>
    </row>
    <row r="74" spans="1:17" x14ac:dyDescent="0.25">
      <c r="A74" s="6"/>
      <c r="B74" s="6"/>
      <c r="C74" s="6"/>
      <c r="D74" s="6"/>
      <c r="E74" s="6"/>
      <c r="I74" s="6"/>
      <c r="O74" s="6"/>
      <c r="P74" s="6"/>
      <c r="Q74" s="6"/>
    </row>
    <row r="75" spans="1:17" x14ac:dyDescent="0.25">
      <c r="A75" s="6"/>
      <c r="B75" s="6"/>
      <c r="C75" s="6"/>
      <c r="D75" s="6"/>
      <c r="E75" s="6"/>
      <c r="I75" s="6"/>
      <c r="O75" s="6"/>
      <c r="P75" s="6"/>
      <c r="Q75" s="6"/>
    </row>
    <row r="76" spans="1:17" x14ac:dyDescent="0.25">
      <c r="A76" s="6"/>
      <c r="B76" s="6"/>
      <c r="C76" s="6"/>
      <c r="D76" s="6"/>
      <c r="E76" s="6"/>
      <c r="I76" s="6"/>
      <c r="O76" s="6"/>
      <c r="P76" s="6"/>
      <c r="Q76" s="6"/>
    </row>
    <row r="77" spans="1:17" x14ac:dyDescent="0.25">
      <c r="A77" s="6"/>
      <c r="B77" s="6"/>
      <c r="C77" s="6"/>
      <c r="D77" s="6"/>
      <c r="E77" s="6"/>
      <c r="I77" s="6"/>
      <c r="O77" s="6"/>
      <c r="P77" s="6"/>
      <c r="Q77" s="6"/>
    </row>
    <row r="78" spans="1:17" x14ac:dyDescent="0.25">
      <c r="A78" s="6"/>
      <c r="B78" s="6"/>
      <c r="C78" s="6"/>
      <c r="D78" s="6"/>
      <c r="E78" s="6"/>
      <c r="I78" s="6"/>
      <c r="O78" s="6"/>
      <c r="P78" s="6"/>
      <c r="Q78" s="6"/>
    </row>
    <row r="79" spans="1:17" x14ac:dyDescent="0.25">
      <c r="A79" s="6"/>
      <c r="B79" s="6"/>
      <c r="C79" s="6"/>
      <c r="D79" s="6"/>
      <c r="E79" s="6"/>
      <c r="I79" s="6"/>
      <c r="O79" s="6"/>
      <c r="P79" s="6"/>
      <c r="Q79" s="6"/>
    </row>
    <row r="80" spans="1:17" x14ac:dyDescent="0.25">
      <c r="A80" s="6"/>
      <c r="B80" s="6"/>
      <c r="C80" s="6"/>
      <c r="D80" s="6"/>
      <c r="E80" s="6"/>
      <c r="I80" s="6"/>
      <c r="O80" s="6"/>
      <c r="P80" s="6"/>
      <c r="Q80" s="6"/>
    </row>
    <row r="81" spans="1:17" x14ac:dyDescent="0.25">
      <c r="A81" s="6"/>
      <c r="B81" s="6"/>
      <c r="C81" s="6"/>
      <c r="D81" s="6"/>
      <c r="E81" s="6"/>
      <c r="I81" s="6"/>
      <c r="O81" s="6"/>
      <c r="P81" s="6"/>
      <c r="Q81" s="6"/>
    </row>
    <row r="82" spans="1:17" x14ac:dyDescent="0.25">
      <c r="A82" s="6"/>
      <c r="B82" s="6"/>
      <c r="C82" s="6"/>
      <c r="D82" s="6"/>
      <c r="E82" s="6"/>
      <c r="I82" s="6"/>
      <c r="O82" s="6"/>
      <c r="P82" s="6"/>
      <c r="Q82" s="6"/>
    </row>
    <row r="83" spans="1:17" x14ac:dyDescent="0.25">
      <c r="A83" s="6"/>
      <c r="B83" s="6"/>
      <c r="C83" s="6"/>
      <c r="D83" s="6"/>
      <c r="E83" s="6"/>
      <c r="I83" s="6"/>
      <c r="O83" s="6"/>
      <c r="P83" s="6"/>
      <c r="Q83" s="6"/>
    </row>
    <row r="84" spans="1:17" x14ac:dyDescent="0.25">
      <c r="A84" s="6"/>
      <c r="B84" s="6"/>
      <c r="C84" s="6"/>
      <c r="D84" s="6"/>
      <c r="E84" s="6"/>
      <c r="I84" s="6"/>
      <c r="O84" s="6"/>
      <c r="P84" s="6"/>
      <c r="Q84" s="6"/>
    </row>
    <row r="85" spans="1:17" x14ac:dyDescent="0.25">
      <c r="A85" s="6"/>
      <c r="B85" s="6"/>
      <c r="C85" s="6"/>
      <c r="D85" s="6"/>
      <c r="E85" s="6"/>
      <c r="I85" s="6"/>
      <c r="O85" s="6"/>
      <c r="P85" s="6"/>
      <c r="Q85" s="6"/>
    </row>
    <row r="86" spans="1:17" x14ac:dyDescent="0.25">
      <c r="A86" s="6"/>
      <c r="B86" s="6"/>
      <c r="C86" s="6"/>
      <c r="D86" s="6"/>
      <c r="E86" s="6"/>
      <c r="I86" s="6"/>
      <c r="O86" s="6"/>
      <c r="P86" s="6"/>
      <c r="Q86" s="6"/>
    </row>
    <row r="87" spans="1:17" x14ac:dyDescent="0.25">
      <c r="A87" s="6"/>
      <c r="B87" s="6"/>
      <c r="C87" s="6"/>
      <c r="D87" s="6"/>
      <c r="E87" s="6"/>
      <c r="I87" s="6"/>
      <c r="O87" s="6"/>
      <c r="P87" s="6"/>
      <c r="Q87" s="6"/>
    </row>
    <row r="88" spans="1:17" x14ac:dyDescent="0.25">
      <c r="A88" s="6"/>
      <c r="B88" s="6"/>
      <c r="C88" s="6"/>
      <c r="D88" s="6"/>
      <c r="E88" s="6"/>
      <c r="I88" s="6"/>
      <c r="O88" s="6"/>
      <c r="P88" s="6"/>
      <c r="Q88" s="6"/>
    </row>
    <row r="89" spans="1:17" x14ac:dyDescent="0.25">
      <c r="A89" s="6"/>
      <c r="B89" s="6"/>
      <c r="C89" s="6"/>
      <c r="D89" s="6"/>
      <c r="E89" s="6"/>
      <c r="I89" s="6"/>
      <c r="O89" s="6"/>
      <c r="P89" s="6"/>
      <c r="Q89" s="6"/>
    </row>
    <row r="90" spans="1:17" x14ac:dyDescent="0.25">
      <c r="A90" s="6"/>
      <c r="B90" s="6"/>
      <c r="C90" s="6"/>
      <c r="D90" s="6"/>
      <c r="E90" s="6"/>
      <c r="I90" s="6"/>
      <c r="O90" s="6"/>
      <c r="P90" s="6"/>
      <c r="Q90" s="6"/>
    </row>
    <row r="91" spans="1:17" x14ac:dyDescent="0.25">
      <c r="A91" s="6"/>
      <c r="B91" s="6"/>
      <c r="C91" s="6"/>
      <c r="D91" s="6"/>
      <c r="E91" s="6"/>
      <c r="I91" s="6"/>
      <c r="O91" s="6"/>
    </row>
  </sheetData>
  <sheetProtection formatRows="0" insertRows="0" deleteRows="0" sort="0" autoFilter="0"/>
  <mergeCells count="5">
    <mergeCell ref="K4:R4"/>
    <mergeCell ref="S4:U4"/>
    <mergeCell ref="A2:D2"/>
    <mergeCell ref="A12:O12"/>
    <mergeCell ref="A4:J4"/>
  </mergeCells>
  <conditionalFormatting sqref="E2">
    <cfRule type="containsText" dxfId="80" priority="1" operator="containsText" text="_">
      <formula>NOT(ISERROR(SEARCH("_",E2)))</formula>
    </cfRule>
  </conditionalFormatting>
  <pageMargins left="0.59055118110236227" right="0.39370078740157483" top="0.39370078740157483" bottom="0.39370078740157483" header="0.31496062992125984" footer="0.31496062992125984"/>
  <pageSetup paperSize="9" scale="75" orientation="landscape" r:id="rId1"/>
  <colBreaks count="1" manualBreakCount="1">
    <brk id="22" max="1048575" man="1"/>
  </colBreaks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>
    <pageSetUpPr fitToPage="1"/>
  </sheetPr>
  <dimension ref="A1:F43"/>
  <sheetViews>
    <sheetView showGridLines="0" zoomScaleNormal="100" zoomScaleSheetLayoutView="100" workbookViewId="0"/>
  </sheetViews>
  <sheetFormatPr defaultRowHeight="15" x14ac:dyDescent="0.25"/>
  <cols>
    <col min="1" max="1" width="3.7109375" style="108" customWidth="1"/>
    <col min="2" max="2" width="30.140625" style="108" customWidth="1"/>
    <col min="3" max="3" width="9.140625" style="108"/>
    <col min="4" max="4" width="30.140625" style="108" customWidth="1"/>
    <col min="5" max="5" width="9.140625" style="108"/>
    <col min="6" max="6" width="24.28515625" style="108" customWidth="1"/>
    <col min="7" max="16384" width="9.140625" style="108"/>
  </cols>
  <sheetData>
    <row r="1" spans="1:6" x14ac:dyDescent="0.25">
      <c r="A1" s="156"/>
      <c r="B1" s="507" t="s">
        <v>268</v>
      </c>
      <c r="C1" s="507"/>
      <c r="D1" s="507"/>
      <c r="E1" s="507"/>
      <c r="F1" s="507"/>
    </row>
    <row r="2" spans="1:6" x14ac:dyDescent="0.25">
      <c r="A2" s="156"/>
      <c r="B2" s="156"/>
      <c r="C2" s="156"/>
      <c r="D2" s="156"/>
      <c r="E2" s="156"/>
      <c r="F2" s="156"/>
    </row>
    <row r="3" spans="1:6" ht="21.95" customHeight="1" x14ac:dyDescent="0.25">
      <c r="A3" s="156"/>
      <c r="B3" s="509" t="s">
        <v>96</v>
      </c>
      <c r="C3" s="509"/>
      <c r="D3" s="509"/>
      <c r="E3" s="509"/>
      <c r="F3" s="509"/>
    </row>
    <row r="4" spans="1:6" s="158" customFormat="1" x14ac:dyDescent="0.25">
      <c r="A4" s="157"/>
      <c r="B4" s="157"/>
      <c r="C4" s="157"/>
      <c r="D4" s="157"/>
      <c r="E4" s="157"/>
      <c r="F4" s="157"/>
    </row>
    <row r="5" spans="1:6" s="158" customFormat="1" x14ac:dyDescent="0.25">
      <c r="A5" s="157"/>
      <c r="B5" s="159" t="s">
        <v>81</v>
      </c>
      <c r="C5" s="508"/>
      <c r="D5" s="508"/>
      <c r="E5" s="508"/>
      <c r="F5" s="508"/>
    </row>
    <row r="6" spans="1:6" s="158" customFormat="1" x14ac:dyDescent="0.25">
      <c r="A6" s="157"/>
      <c r="B6" s="159"/>
      <c r="C6" s="160"/>
      <c r="D6" s="160"/>
      <c r="E6" s="160"/>
      <c r="F6" s="160"/>
    </row>
    <row r="7" spans="1:6" s="158" customFormat="1" x14ac:dyDescent="0.25">
      <c r="A7" s="157"/>
      <c r="B7" s="159" t="s">
        <v>82</v>
      </c>
      <c r="C7" s="508"/>
      <c r="D7" s="508"/>
      <c r="E7" s="508"/>
      <c r="F7" s="508"/>
    </row>
    <row r="8" spans="1:6" s="158" customFormat="1" x14ac:dyDescent="0.25">
      <c r="A8" s="157"/>
      <c r="B8" s="159"/>
      <c r="C8" s="160"/>
      <c r="D8" s="160"/>
      <c r="E8" s="160"/>
      <c r="F8" s="160"/>
    </row>
    <row r="9" spans="1:6" s="158" customFormat="1" x14ac:dyDescent="0.25">
      <c r="A9" s="157"/>
      <c r="B9" s="159" t="s">
        <v>83</v>
      </c>
      <c r="C9" s="508"/>
      <c r="D9" s="508"/>
      <c r="E9" s="508"/>
      <c r="F9" s="508"/>
    </row>
    <row r="10" spans="1:6" s="158" customFormat="1" x14ac:dyDescent="0.25">
      <c r="A10" s="157"/>
      <c r="B10" s="159"/>
      <c r="C10" s="160"/>
      <c r="D10" s="160"/>
      <c r="E10" s="160"/>
      <c r="F10" s="160"/>
    </row>
    <row r="11" spans="1:6" s="158" customFormat="1" x14ac:dyDescent="0.25">
      <c r="A11" s="157"/>
      <c r="B11" s="159" t="s">
        <v>84</v>
      </c>
      <c r="C11" s="508"/>
      <c r="D11" s="508"/>
      <c r="E11" s="508"/>
      <c r="F11" s="508"/>
    </row>
    <row r="12" spans="1:6" s="158" customFormat="1" x14ac:dyDescent="0.25">
      <c r="A12" s="157"/>
      <c r="B12" s="159"/>
      <c r="C12" s="160"/>
      <c r="D12" s="160"/>
      <c r="E12" s="160"/>
      <c r="F12" s="160"/>
    </row>
    <row r="13" spans="1:6" s="158" customFormat="1" ht="30" x14ac:dyDescent="0.25">
      <c r="A13" s="157"/>
      <c r="B13" s="159" t="s">
        <v>85</v>
      </c>
      <c r="C13" s="508"/>
      <c r="D13" s="508"/>
      <c r="E13" s="508"/>
      <c r="F13" s="508"/>
    </row>
    <row r="14" spans="1:6" x14ac:dyDescent="0.25">
      <c r="A14" s="156"/>
      <c r="B14" s="156"/>
      <c r="C14" s="161"/>
      <c r="D14" s="161"/>
      <c r="E14" s="161"/>
      <c r="F14" s="161"/>
    </row>
    <row r="15" spans="1:6" s="158" customFormat="1" x14ac:dyDescent="0.25">
      <c r="A15" s="157"/>
      <c r="B15" s="159" t="s">
        <v>86</v>
      </c>
      <c r="C15" s="508"/>
      <c r="D15" s="508"/>
      <c r="E15" s="508"/>
      <c r="F15" s="508"/>
    </row>
    <row r="16" spans="1:6" x14ac:dyDescent="0.25">
      <c r="A16" s="156"/>
      <c r="B16" s="156"/>
      <c r="C16" s="161"/>
      <c r="D16" s="161"/>
      <c r="E16" s="161"/>
      <c r="F16" s="161"/>
    </row>
    <row r="17" spans="1:6" x14ac:dyDescent="0.25">
      <c r="A17" s="156"/>
      <c r="B17" s="162" t="s">
        <v>87</v>
      </c>
      <c r="C17" s="163"/>
      <c r="D17" s="163"/>
      <c r="E17" s="163"/>
      <c r="F17" s="163"/>
    </row>
    <row r="18" spans="1:6" x14ac:dyDescent="0.25">
      <c r="A18" s="156"/>
      <c r="B18" s="510"/>
      <c r="C18" s="510"/>
      <c r="D18" s="510"/>
      <c r="E18" s="510"/>
      <c r="F18" s="510"/>
    </row>
    <row r="19" spans="1:6" x14ac:dyDescent="0.25">
      <c r="A19" s="156"/>
      <c r="B19" s="511"/>
      <c r="C19" s="511"/>
      <c r="D19" s="511"/>
      <c r="E19" s="511"/>
      <c r="F19" s="511"/>
    </row>
    <row r="20" spans="1:6" x14ac:dyDescent="0.25">
      <c r="A20" s="156"/>
      <c r="B20" s="511"/>
      <c r="C20" s="511"/>
      <c r="D20" s="511"/>
      <c r="E20" s="511"/>
      <c r="F20" s="511"/>
    </row>
    <row r="21" spans="1:6" x14ac:dyDescent="0.25">
      <c r="A21" s="156"/>
      <c r="B21" s="511"/>
      <c r="C21" s="511"/>
      <c r="D21" s="511"/>
      <c r="E21" s="511"/>
      <c r="F21" s="511"/>
    </row>
    <row r="22" spans="1:6" x14ac:dyDescent="0.25">
      <c r="A22" s="156"/>
      <c r="B22" s="511"/>
      <c r="C22" s="511"/>
      <c r="D22" s="511"/>
      <c r="E22" s="511"/>
      <c r="F22" s="511"/>
    </row>
    <row r="23" spans="1:6" x14ac:dyDescent="0.25">
      <c r="A23" s="156"/>
      <c r="B23" s="156"/>
      <c r="C23" s="156"/>
      <c r="D23" s="156"/>
      <c r="E23" s="156"/>
      <c r="F23" s="156"/>
    </row>
    <row r="24" spans="1:6" x14ac:dyDescent="0.25">
      <c r="A24" s="156"/>
      <c r="B24" s="162" t="s">
        <v>88</v>
      </c>
      <c r="C24" s="163"/>
      <c r="D24" s="163"/>
      <c r="E24" s="163"/>
      <c r="F24" s="163"/>
    </row>
    <row r="25" spans="1:6" x14ac:dyDescent="0.25">
      <c r="A25" s="156"/>
      <c r="B25" s="171" t="s">
        <v>89</v>
      </c>
      <c r="C25" s="510"/>
      <c r="D25" s="510"/>
      <c r="E25" s="510"/>
      <c r="F25" s="510"/>
    </row>
    <row r="26" spans="1:6" x14ac:dyDescent="0.25">
      <c r="A26" s="156"/>
      <c r="B26" s="171" t="s">
        <v>90</v>
      </c>
      <c r="C26" s="511"/>
      <c r="D26" s="511"/>
      <c r="E26" s="511"/>
      <c r="F26" s="511"/>
    </row>
    <row r="27" spans="1:6" x14ac:dyDescent="0.25">
      <c r="A27" s="156"/>
      <c r="B27" s="171" t="s">
        <v>10</v>
      </c>
      <c r="C27" s="511"/>
      <c r="D27" s="511"/>
      <c r="E27" s="511"/>
      <c r="F27" s="511"/>
    </row>
    <row r="28" spans="1:6" x14ac:dyDescent="0.25">
      <c r="A28" s="156"/>
      <c r="B28" s="171" t="s">
        <v>91</v>
      </c>
      <c r="C28" s="511"/>
      <c r="D28" s="511"/>
      <c r="E28" s="511"/>
      <c r="F28" s="511"/>
    </row>
    <row r="29" spans="1:6" x14ac:dyDescent="0.25">
      <c r="A29" s="156"/>
      <c r="B29" s="171" t="s">
        <v>92</v>
      </c>
      <c r="C29" s="511"/>
      <c r="D29" s="511"/>
      <c r="E29" s="511"/>
      <c r="F29" s="511"/>
    </row>
    <row r="30" spans="1:6" x14ac:dyDescent="0.25">
      <c r="A30" s="156"/>
      <c r="B30" s="171" t="s">
        <v>93</v>
      </c>
      <c r="C30" s="511"/>
      <c r="D30" s="511"/>
      <c r="E30" s="511"/>
      <c r="F30" s="511"/>
    </row>
    <row r="31" spans="1:6" x14ac:dyDescent="0.25">
      <c r="A31" s="156"/>
      <c r="B31" s="156"/>
      <c r="C31" s="156"/>
      <c r="D31" s="156"/>
      <c r="E31" s="156"/>
      <c r="F31" s="156"/>
    </row>
    <row r="32" spans="1:6" x14ac:dyDescent="0.25">
      <c r="A32" s="156"/>
      <c r="B32" s="162" t="s">
        <v>94</v>
      </c>
      <c r="C32" s="156"/>
      <c r="D32" s="156"/>
      <c r="E32" s="156"/>
      <c r="F32" s="156"/>
    </row>
    <row r="33" spans="1:6" x14ac:dyDescent="0.25">
      <c r="A33" s="156"/>
      <c r="B33" s="156"/>
      <c r="C33" s="156"/>
      <c r="D33" s="156"/>
      <c r="E33" s="156"/>
      <c r="F33" s="156"/>
    </row>
    <row r="34" spans="1:6" x14ac:dyDescent="0.25">
      <c r="A34" s="156"/>
      <c r="B34" s="343"/>
      <c r="C34" s="156"/>
      <c r="D34" s="343"/>
      <c r="E34" s="156"/>
      <c r="F34" s="343"/>
    </row>
    <row r="35" spans="1:6" s="166" customFormat="1" ht="12" x14ac:dyDescent="0.25">
      <c r="A35" s="164"/>
      <c r="B35" s="164" t="s">
        <v>390</v>
      </c>
      <c r="C35" s="164"/>
      <c r="D35" s="164" t="s">
        <v>392</v>
      </c>
      <c r="E35" s="164"/>
      <c r="F35" s="165" t="s">
        <v>394</v>
      </c>
    </row>
    <row r="36" spans="1:6" x14ac:dyDescent="0.25">
      <c r="A36" s="156"/>
      <c r="B36" s="156"/>
      <c r="C36" s="156"/>
      <c r="D36" s="156"/>
      <c r="E36" s="156"/>
      <c r="F36" s="156"/>
    </row>
    <row r="37" spans="1:6" x14ac:dyDescent="0.25">
      <c r="A37" s="156"/>
      <c r="B37" s="343"/>
      <c r="C37" s="156"/>
      <c r="D37" s="343"/>
      <c r="E37" s="156"/>
      <c r="F37" s="343"/>
    </row>
    <row r="38" spans="1:6" s="166" customFormat="1" ht="12" x14ac:dyDescent="0.25">
      <c r="A38" s="164"/>
      <c r="B38" s="164" t="s">
        <v>450</v>
      </c>
      <c r="C38" s="164"/>
      <c r="D38" s="164" t="s">
        <v>393</v>
      </c>
      <c r="E38" s="164"/>
      <c r="F38" s="165" t="s">
        <v>395</v>
      </c>
    </row>
    <row r="39" spans="1:6" x14ac:dyDescent="0.25">
      <c r="A39" s="156"/>
      <c r="B39" s="156"/>
      <c r="C39" s="156"/>
      <c r="D39" s="156"/>
      <c r="E39" s="156"/>
      <c r="F39" s="156"/>
    </row>
    <row r="40" spans="1:6" s="169" customFormat="1" x14ac:dyDescent="0.25">
      <c r="A40" s="167"/>
      <c r="B40" s="168" t="s">
        <v>80</v>
      </c>
      <c r="C40" s="167"/>
      <c r="D40" s="167"/>
      <c r="E40" s="513" t="s">
        <v>451</v>
      </c>
      <c r="F40" s="513"/>
    </row>
    <row r="41" spans="1:6" ht="91.5" customHeight="1" x14ac:dyDescent="0.25">
      <c r="A41" s="156"/>
      <c r="B41" s="156"/>
      <c r="C41" s="156"/>
      <c r="D41" s="156"/>
      <c r="E41" s="156"/>
      <c r="F41" s="156"/>
    </row>
    <row r="42" spans="1:6" x14ac:dyDescent="0.25">
      <c r="A42" s="156"/>
      <c r="B42" s="170"/>
      <c r="C42" s="156"/>
      <c r="D42" s="156"/>
      <c r="E42" s="156"/>
      <c r="F42" s="156"/>
    </row>
    <row r="43" spans="1:6" ht="35.25" customHeight="1" x14ac:dyDescent="0.25">
      <c r="A43" s="156"/>
      <c r="B43" s="512" t="s">
        <v>95</v>
      </c>
      <c r="C43" s="512"/>
      <c r="D43" s="512"/>
      <c r="E43" s="512"/>
      <c r="F43" s="512"/>
    </row>
  </sheetData>
  <sheetProtection formatRows="0" insertRows="0" deleteRows="0" sort="0" autoFilter="0"/>
  <mergeCells count="21">
    <mergeCell ref="B21:F21"/>
    <mergeCell ref="B22:F22"/>
    <mergeCell ref="C25:F25"/>
    <mergeCell ref="B43:F43"/>
    <mergeCell ref="E40:F40"/>
    <mergeCell ref="C26:F26"/>
    <mergeCell ref="C27:F27"/>
    <mergeCell ref="C28:F28"/>
    <mergeCell ref="C29:F29"/>
    <mergeCell ref="C30:F30"/>
    <mergeCell ref="C13:F13"/>
    <mergeCell ref="C15:F15"/>
    <mergeCell ref="B18:F18"/>
    <mergeCell ref="B19:F19"/>
    <mergeCell ref="B20:F20"/>
    <mergeCell ref="B1:F1"/>
    <mergeCell ref="C5:F5"/>
    <mergeCell ref="C7:F7"/>
    <mergeCell ref="C9:F9"/>
    <mergeCell ref="C11:F11"/>
    <mergeCell ref="B3:F3"/>
  </mergeCells>
  <pageMargins left="0.25" right="0.25" top="0.75" bottom="0.75" header="0.3" footer="0.3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7">
    <pageSetUpPr fitToPage="1"/>
  </sheetPr>
  <dimension ref="A1:O48"/>
  <sheetViews>
    <sheetView showGridLines="0" workbookViewId="0"/>
  </sheetViews>
  <sheetFormatPr defaultColWidth="9.140625" defaultRowHeight="15" x14ac:dyDescent="0.25"/>
  <cols>
    <col min="1" max="1" width="3.7109375" customWidth="1"/>
    <col min="2" max="2" width="58.5703125" style="1" customWidth="1"/>
    <col min="3" max="15" width="13.7109375" style="1" customWidth="1"/>
    <col min="16" max="16384" width="9.140625" style="1"/>
  </cols>
  <sheetData>
    <row r="1" spans="2:15" x14ac:dyDescent="0.25">
      <c r="B1" s="497" t="s">
        <v>269</v>
      </c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</row>
    <row r="3" spans="2:15" ht="21.95" customHeight="1" x14ac:dyDescent="0.25">
      <c r="B3" s="518" t="s">
        <v>435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</row>
    <row r="4" spans="2:15" ht="15" customHeight="1" x14ac:dyDescent="0.25">
      <c r="B4" s="519" t="s">
        <v>0</v>
      </c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</row>
    <row r="5" spans="2:15" ht="15.75" thickBot="1" x14ac:dyDescent="0.3">
      <c r="O5" s="3" t="s">
        <v>449</v>
      </c>
    </row>
    <row r="6" spans="2:15" x14ac:dyDescent="0.25">
      <c r="B6" s="521" t="s">
        <v>1</v>
      </c>
      <c r="C6" s="520" t="s">
        <v>306</v>
      </c>
      <c r="D6" s="520"/>
      <c r="E6" s="520"/>
      <c r="F6" s="520"/>
      <c r="G6" s="520"/>
      <c r="H6" s="520"/>
      <c r="I6" s="520"/>
      <c r="J6" s="520"/>
      <c r="K6" s="520"/>
      <c r="L6" s="520"/>
      <c r="M6" s="520"/>
      <c r="N6" s="520"/>
      <c r="O6" s="523" t="s">
        <v>24</v>
      </c>
    </row>
    <row r="7" spans="2:15" x14ac:dyDescent="0.25">
      <c r="B7" s="522"/>
      <c r="C7" s="66" t="s">
        <v>106</v>
      </c>
      <c r="D7" s="66" t="s">
        <v>107</v>
      </c>
      <c r="E7" s="66" t="s">
        <v>108</v>
      </c>
      <c r="F7" s="66" t="s">
        <v>109</v>
      </c>
      <c r="G7" s="66" t="s">
        <v>110</v>
      </c>
      <c r="H7" s="66" t="s">
        <v>111</v>
      </c>
      <c r="I7" s="66" t="s">
        <v>112</v>
      </c>
      <c r="J7" s="66" t="s">
        <v>113</v>
      </c>
      <c r="K7" s="66" t="s">
        <v>114</v>
      </c>
      <c r="L7" s="66" t="s">
        <v>115</v>
      </c>
      <c r="M7" s="66" t="s">
        <v>116</v>
      </c>
      <c r="N7" s="66" t="s">
        <v>117</v>
      </c>
      <c r="O7" s="524"/>
    </row>
    <row r="8" spans="2:15" x14ac:dyDescent="0.25">
      <c r="B8" s="71" t="s">
        <v>2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9"/>
    </row>
    <row r="9" spans="2:15" x14ac:dyDescent="0.25">
      <c r="B9" s="71" t="s">
        <v>3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9"/>
    </row>
    <row r="10" spans="2:15" x14ac:dyDescent="0.25">
      <c r="B10" s="61" t="s">
        <v>4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7">
        <f>SUM($C10:$N10)</f>
        <v>0</v>
      </c>
    </row>
    <row r="11" spans="2:15" x14ac:dyDescent="0.25">
      <c r="B11" s="71" t="s">
        <v>5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69"/>
    </row>
    <row r="12" spans="2:15" x14ac:dyDescent="0.25">
      <c r="B12" s="61" t="s">
        <v>6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7">
        <f>SUM($C12:$N12)</f>
        <v>0</v>
      </c>
    </row>
    <row r="13" spans="2:15" x14ac:dyDescent="0.25">
      <c r="B13" s="61" t="s">
        <v>7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7">
        <f t="shared" ref="O13:O19" si="0">SUM($C13:$N13)</f>
        <v>0</v>
      </c>
    </row>
    <row r="14" spans="2:15" x14ac:dyDescent="0.25">
      <c r="B14" s="61" t="s">
        <v>13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7">
        <f t="shared" si="0"/>
        <v>0</v>
      </c>
    </row>
    <row r="15" spans="2:15" x14ac:dyDescent="0.25">
      <c r="B15" s="61" t="s">
        <v>8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7">
        <f t="shared" si="0"/>
        <v>0</v>
      </c>
    </row>
    <row r="16" spans="2:15" x14ac:dyDescent="0.25">
      <c r="B16" s="61" t="s">
        <v>9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7">
        <f t="shared" si="0"/>
        <v>0</v>
      </c>
    </row>
    <row r="17" spans="2:15" x14ac:dyDescent="0.25">
      <c r="B17" s="61" t="s">
        <v>12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7">
        <f t="shared" si="0"/>
        <v>0</v>
      </c>
    </row>
    <row r="18" spans="2:15" x14ac:dyDescent="0.25">
      <c r="B18" s="61" t="s">
        <v>10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7">
        <f t="shared" si="0"/>
        <v>0</v>
      </c>
    </row>
    <row r="19" spans="2:15" x14ac:dyDescent="0.25">
      <c r="B19" s="61" t="s">
        <v>11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7">
        <f t="shared" si="0"/>
        <v>0</v>
      </c>
    </row>
    <row r="20" spans="2:15" x14ac:dyDescent="0.25">
      <c r="B20" s="85" t="s">
        <v>160</v>
      </c>
      <c r="C20" s="93">
        <f>C$10-SUM(C$12:C$19)</f>
        <v>0</v>
      </c>
      <c r="D20" s="93">
        <f t="shared" ref="D20:O20" si="1">D$10-SUM(D$12:D$19)</f>
        <v>0</v>
      </c>
      <c r="E20" s="93">
        <f t="shared" si="1"/>
        <v>0</v>
      </c>
      <c r="F20" s="93">
        <f t="shared" si="1"/>
        <v>0</v>
      </c>
      <c r="G20" s="93">
        <f t="shared" si="1"/>
        <v>0</v>
      </c>
      <c r="H20" s="93">
        <f t="shared" si="1"/>
        <v>0</v>
      </c>
      <c r="I20" s="93">
        <f t="shared" si="1"/>
        <v>0</v>
      </c>
      <c r="J20" s="93">
        <f t="shared" si="1"/>
        <v>0</v>
      </c>
      <c r="K20" s="93">
        <f t="shared" si="1"/>
        <v>0</v>
      </c>
      <c r="L20" s="93">
        <f t="shared" si="1"/>
        <v>0</v>
      </c>
      <c r="M20" s="93">
        <f t="shared" si="1"/>
        <v>0</v>
      </c>
      <c r="N20" s="93">
        <f t="shared" si="1"/>
        <v>0</v>
      </c>
      <c r="O20" s="94">
        <f t="shared" si="1"/>
        <v>0</v>
      </c>
    </row>
    <row r="21" spans="2:15" x14ac:dyDescent="0.25">
      <c r="B21" s="71" t="s">
        <v>14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9"/>
    </row>
    <row r="22" spans="2:15" x14ac:dyDescent="0.25">
      <c r="B22" s="71" t="s">
        <v>15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9"/>
    </row>
    <row r="23" spans="2:15" x14ac:dyDescent="0.25">
      <c r="B23" s="61" t="s">
        <v>16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7">
        <f>SUM($C23:$N23)</f>
        <v>0</v>
      </c>
    </row>
    <row r="24" spans="2:15" x14ac:dyDescent="0.25">
      <c r="B24" s="61" t="s">
        <v>17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7">
        <f>SUM($C24:$N24)</f>
        <v>0</v>
      </c>
    </row>
    <row r="25" spans="2:15" x14ac:dyDescent="0.25">
      <c r="B25" s="71" t="s">
        <v>5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69"/>
    </row>
    <row r="26" spans="2:15" x14ac:dyDescent="0.25">
      <c r="B26" s="61" t="s">
        <v>18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7">
        <f>SUM($C26:$N26)</f>
        <v>0</v>
      </c>
    </row>
    <row r="27" spans="2:15" x14ac:dyDescent="0.25">
      <c r="B27" s="61" t="s">
        <v>19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7">
        <f>SUM($C27:$N27)</f>
        <v>0</v>
      </c>
    </row>
    <row r="28" spans="2:15" x14ac:dyDescent="0.25">
      <c r="B28" s="85" t="s">
        <v>161</v>
      </c>
      <c r="C28" s="93">
        <f>C$23+C$24-C$26-C$27</f>
        <v>0</v>
      </c>
      <c r="D28" s="93">
        <f t="shared" ref="D28:O28" si="2">D$23+D$24-D$26-D$27</f>
        <v>0</v>
      </c>
      <c r="E28" s="93">
        <f t="shared" si="2"/>
        <v>0</v>
      </c>
      <c r="F28" s="93">
        <f t="shared" si="2"/>
        <v>0</v>
      </c>
      <c r="G28" s="93">
        <f t="shared" si="2"/>
        <v>0</v>
      </c>
      <c r="H28" s="93">
        <f t="shared" si="2"/>
        <v>0</v>
      </c>
      <c r="I28" s="93">
        <f t="shared" si="2"/>
        <v>0</v>
      </c>
      <c r="J28" s="93">
        <f t="shared" si="2"/>
        <v>0</v>
      </c>
      <c r="K28" s="93">
        <f t="shared" si="2"/>
        <v>0</v>
      </c>
      <c r="L28" s="93">
        <f t="shared" si="2"/>
        <v>0</v>
      </c>
      <c r="M28" s="93">
        <f t="shared" si="2"/>
        <v>0</v>
      </c>
      <c r="N28" s="93">
        <f t="shared" si="2"/>
        <v>0</v>
      </c>
      <c r="O28" s="94">
        <f t="shared" si="2"/>
        <v>0</v>
      </c>
    </row>
    <row r="29" spans="2:15" x14ac:dyDescent="0.25">
      <c r="B29" s="85" t="s">
        <v>159</v>
      </c>
      <c r="C29" s="93">
        <f>C$20+C$28</f>
        <v>0</v>
      </c>
      <c r="D29" s="93">
        <f t="shared" ref="D29:O29" si="3">D$20+D$28</f>
        <v>0</v>
      </c>
      <c r="E29" s="93">
        <f t="shared" si="3"/>
        <v>0</v>
      </c>
      <c r="F29" s="93">
        <f t="shared" si="3"/>
        <v>0</v>
      </c>
      <c r="G29" s="93">
        <f t="shared" si="3"/>
        <v>0</v>
      </c>
      <c r="H29" s="93">
        <f t="shared" si="3"/>
        <v>0</v>
      </c>
      <c r="I29" s="93">
        <f t="shared" si="3"/>
        <v>0</v>
      </c>
      <c r="J29" s="93">
        <f t="shared" si="3"/>
        <v>0</v>
      </c>
      <c r="K29" s="93">
        <f t="shared" si="3"/>
        <v>0</v>
      </c>
      <c r="L29" s="93">
        <f t="shared" si="3"/>
        <v>0</v>
      </c>
      <c r="M29" s="93">
        <f t="shared" si="3"/>
        <v>0</v>
      </c>
      <c r="N29" s="93">
        <f t="shared" si="3"/>
        <v>0</v>
      </c>
      <c r="O29" s="94">
        <f t="shared" si="3"/>
        <v>0</v>
      </c>
    </row>
    <row r="30" spans="2:15" x14ac:dyDescent="0.25">
      <c r="B30" s="71" t="s">
        <v>20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9"/>
    </row>
    <row r="31" spans="2:15" x14ac:dyDescent="0.25">
      <c r="B31" s="71" t="s">
        <v>15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9"/>
    </row>
    <row r="32" spans="2:15" x14ac:dyDescent="0.25">
      <c r="B32" s="61" t="s">
        <v>21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7">
        <f>SUM($C32:$N32)</f>
        <v>0</v>
      </c>
    </row>
    <row r="33" spans="1:15" x14ac:dyDescent="0.25">
      <c r="B33" s="61" t="s">
        <v>22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7">
        <f>SUM($C33:$N33)</f>
        <v>0</v>
      </c>
    </row>
    <row r="34" spans="1:15" x14ac:dyDescent="0.25">
      <c r="B34" s="71" t="s">
        <v>5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69"/>
    </row>
    <row r="35" spans="1:15" x14ac:dyDescent="0.25">
      <c r="B35" s="61" t="s">
        <v>23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7">
        <f>SUM($C35:$N35)</f>
        <v>0</v>
      </c>
    </row>
    <row r="36" spans="1:15" x14ac:dyDescent="0.25">
      <c r="B36" s="85" t="s">
        <v>162</v>
      </c>
      <c r="C36" s="93">
        <f>C$32+C$33-C$35</f>
        <v>0</v>
      </c>
      <c r="D36" s="93">
        <f t="shared" ref="D36:O36" si="4">D$32+D$33-D$35</f>
        <v>0</v>
      </c>
      <c r="E36" s="93">
        <f t="shared" si="4"/>
        <v>0</v>
      </c>
      <c r="F36" s="93">
        <f t="shared" si="4"/>
        <v>0</v>
      </c>
      <c r="G36" s="93">
        <f t="shared" si="4"/>
        <v>0</v>
      </c>
      <c r="H36" s="93">
        <f t="shared" si="4"/>
        <v>0</v>
      </c>
      <c r="I36" s="93">
        <f t="shared" si="4"/>
        <v>0</v>
      </c>
      <c r="J36" s="93">
        <f t="shared" si="4"/>
        <v>0</v>
      </c>
      <c r="K36" s="93">
        <f t="shared" si="4"/>
        <v>0</v>
      </c>
      <c r="L36" s="93">
        <f t="shared" si="4"/>
        <v>0</v>
      </c>
      <c r="M36" s="93">
        <f t="shared" si="4"/>
        <v>0</v>
      </c>
      <c r="N36" s="93">
        <f t="shared" si="4"/>
        <v>0</v>
      </c>
      <c r="O36" s="94">
        <f t="shared" si="4"/>
        <v>0</v>
      </c>
    </row>
    <row r="37" spans="1:15" x14ac:dyDescent="0.25">
      <c r="B37" s="85" t="s">
        <v>163</v>
      </c>
      <c r="C37" s="93">
        <f>C$20+C$28+C$36</f>
        <v>0</v>
      </c>
      <c r="D37" s="93">
        <f t="shared" ref="D37:O37" si="5">D$20+D$28+D$36</f>
        <v>0</v>
      </c>
      <c r="E37" s="93">
        <f t="shared" si="5"/>
        <v>0</v>
      </c>
      <c r="F37" s="93">
        <f t="shared" si="5"/>
        <v>0</v>
      </c>
      <c r="G37" s="93">
        <f t="shared" si="5"/>
        <v>0</v>
      </c>
      <c r="H37" s="93">
        <f t="shared" si="5"/>
        <v>0</v>
      </c>
      <c r="I37" s="93">
        <f t="shared" si="5"/>
        <v>0</v>
      </c>
      <c r="J37" s="93">
        <f t="shared" si="5"/>
        <v>0</v>
      </c>
      <c r="K37" s="93">
        <f t="shared" si="5"/>
        <v>0</v>
      </c>
      <c r="L37" s="93">
        <f t="shared" si="5"/>
        <v>0</v>
      </c>
      <c r="M37" s="93">
        <f t="shared" si="5"/>
        <v>0</v>
      </c>
      <c r="N37" s="93">
        <f t="shared" si="5"/>
        <v>0</v>
      </c>
      <c r="O37" s="94">
        <f t="shared" si="5"/>
        <v>0</v>
      </c>
    </row>
    <row r="38" spans="1:15" ht="15.75" thickBot="1" x14ac:dyDescent="0.3">
      <c r="B38" s="63" t="s">
        <v>164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5"/>
    </row>
    <row r="39" spans="1:15" x14ac:dyDescent="0.25">
      <c r="B39" s="5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B40" s="54" t="s">
        <v>25</v>
      </c>
      <c r="C40" s="2"/>
      <c r="D40" s="2"/>
      <c r="E40" s="2"/>
      <c r="F40" s="2"/>
      <c r="G40" s="2"/>
      <c r="H40" s="2"/>
      <c r="I40" s="2"/>
      <c r="J40" s="2"/>
      <c r="K40" s="2"/>
    </row>
    <row r="41" spans="1:1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5" x14ac:dyDescent="0.25">
      <c r="B42" s="7"/>
      <c r="C42" s="2"/>
      <c r="D42" s="515"/>
      <c r="E42" s="515"/>
      <c r="F42" s="515"/>
      <c r="G42" s="515"/>
      <c r="H42" s="2"/>
      <c r="M42" s="515"/>
      <c r="N42" s="515"/>
      <c r="O42" s="515"/>
    </row>
    <row r="43" spans="1:15" s="55" customFormat="1" x14ac:dyDescent="0.25">
      <c r="A43"/>
      <c r="B43" s="204" t="s">
        <v>390</v>
      </c>
      <c r="D43" s="514" t="s">
        <v>392</v>
      </c>
      <c r="E43" s="514"/>
      <c r="F43" s="514"/>
      <c r="G43" s="514"/>
      <c r="M43" s="514" t="s">
        <v>394</v>
      </c>
      <c r="N43" s="514"/>
      <c r="O43" s="514"/>
    </row>
    <row r="45" spans="1:15" x14ac:dyDescent="0.25">
      <c r="B45" s="7"/>
      <c r="D45" s="515"/>
      <c r="E45" s="515"/>
      <c r="F45" s="515"/>
      <c r="G45" s="515"/>
      <c r="M45" s="515"/>
      <c r="N45" s="515"/>
      <c r="O45" s="515"/>
    </row>
    <row r="46" spans="1:15" s="57" customFormat="1" x14ac:dyDescent="0.25">
      <c r="A46"/>
      <c r="B46" s="205" t="s">
        <v>452</v>
      </c>
      <c r="D46" s="516" t="s">
        <v>393</v>
      </c>
      <c r="E46" s="516"/>
      <c r="F46" s="516"/>
      <c r="G46" s="516"/>
      <c r="M46" s="516" t="s">
        <v>395</v>
      </c>
      <c r="N46" s="516"/>
      <c r="O46" s="516"/>
    </row>
    <row r="48" spans="1:15" x14ac:dyDescent="0.25">
      <c r="B48" s="58" t="s">
        <v>80</v>
      </c>
      <c r="C48" s="57"/>
      <c r="D48" s="57"/>
      <c r="E48" s="57"/>
      <c r="F48" s="57"/>
      <c r="G48" s="57"/>
      <c r="H48" s="57"/>
      <c r="M48" s="517"/>
      <c r="N48" s="517"/>
      <c r="O48" s="59" t="s">
        <v>30</v>
      </c>
    </row>
  </sheetData>
  <sheetProtection formatRows="0" insertRows="0" deleteRows="0" sort="0" autoFilter="0"/>
  <mergeCells count="15">
    <mergeCell ref="M43:O43"/>
    <mergeCell ref="M45:O45"/>
    <mergeCell ref="M46:O46"/>
    <mergeCell ref="M48:N48"/>
    <mergeCell ref="B1:O1"/>
    <mergeCell ref="B3:O3"/>
    <mergeCell ref="B4:O4"/>
    <mergeCell ref="D46:G46"/>
    <mergeCell ref="C6:N6"/>
    <mergeCell ref="B6:B7"/>
    <mergeCell ref="O6:O7"/>
    <mergeCell ref="D43:G43"/>
    <mergeCell ref="D42:G42"/>
    <mergeCell ref="D45:G45"/>
    <mergeCell ref="M42:O42"/>
  </mergeCells>
  <pageMargins left="0.25" right="0.25" top="0.75" bottom="0.75" header="0.3" footer="0.3"/>
  <pageSetup paperSize="9" scale="5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8">
    <pageSetUpPr fitToPage="1"/>
  </sheetPr>
  <dimension ref="B1:L50"/>
  <sheetViews>
    <sheetView showGridLines="0" zoomScaleNormal="100" workbookViewId="0"/>
  </sheetViews>
  <sheetFormatPr defaultRowHeight="15" x14ac:dyDescent="0.25"/>
  <cols>
    <col min="1" max="1" width="3.7109375" style="1" customWidth="1"/>
    <col min="2" max="2" width="60.28515625" style="1" bestFit="1" customWidth="1"/>
    <col min="3" max="12" width="13.7109375" style="1" customWidth="1"/>
    <col min="13" max="16384" width="9.140625" style="1"/>
  </cols>
  <sheetData>
    <row r="1" spans="2:12" x14ac:dyDescent="0.25">
      <c r="B1" s="497" t="s">
        <v>284</v>
      </c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3" spans="2:12" ht="21.95" customHeight="1" x14ac:dyDescent="0.25">
      <c r="B3" s="518" t="s">
        <v>436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</row>
    <row r="4" spans="2:12" x14ac:dyDescent="0.25">
      <c r="B4" s="525" t="s">
        <v>0</v>
      </c>
      <c r="C4" s="525"/>
      <c r="D4" s="525"/>
      <c r="E4" s="525"/>
      <c r="F4" s="525"/>
      <c r="G4" s="525"/>
      <c r="H4" s="525"/>
      <c r="I4" s="525"/>
      <c r="J4" s="525"/>
      <c r="K4" s="525"/>
      <c r="L4" s="525"/>
    </row>
    <row r="5" spans="2:12" ht="15.75" thickBot="1" x14ac:dyDescent="0.3">
      <c r="L5" s="3" t="s">
        <v>449</v>
      </c>
    </row>
    <row r="6" spans="2:12" x14ac:dyDescent="0.25">
      <c r="B6" s="521" t="s">
        <v>1</v>
      </c>
      <c r="C6" s="76" t="s">
        <v>306</v>
      </c>
      <c r="D6" s="520" t="s">
        <v>306</v>
      </c>
      <c r="E6" s="520"/>
      <c r="F6" s="520"/>
      <c r="G6" s="520"/>
      <c r="H6" s="520" t="s">
        <v>306</v>
      </c>
      <c r="I6" s="520"/>
      <c r="J6" s="520"/>
      <c r="K6" s="520"/>
      <c r="L6" s="523" t="s">
        <v>24</v>
      </c>
    </row>
    <row r="7" spans="2:12" x14ac:dyDescent="0.25">
      <c r="B7" s="522"/>
      <c r="C7" s="77" t="s">
        <v>166</v>
      </c>
      <c r="D7" s="66" t="s">
        <v>26</v>
      </c>
      <c r="E7" s="66" t="s">
        <v>27</v>
      </c>
      <c r="F7" s="66" t="s">
        <v>28</v>
      </c>
      <c r="G7" s="66" t="s">
        <v>29</v>
      </c>
      <c r="H7" s="66" t="s">
        <v>26</v>
      </c>
      <c r="I7" s="66" t="s">
        <v>27</v>
      </c>
      <c r="J7" s="66" t="s">
        <v>28</v>
      </c>
      <c r="K7" s="66" t="s">
        <v>29</v>
      </c>
      <c r="L7" s="524"/>
    </row>
    <row r="8" spans="2:12" x14ac:dyDescent="0.25">
      <c r="B8" s="60" t="s">
        <v>158</v>
      </c>
      <c r="C8" s="72"/>
      <c r="D8" s="73"/>
      <c r="E8" s="231">
        <f>D$40</f>
        <v>0</v>
      </c>
      <c r="F8" s="231">
        <f t="shared" ref="F8:K8" si="0">E$40</f>
        <v>0</v>
      </c>
      <c r="G8" s="231">
        <f t="shared" si="0"/>
        <v>0</v>
      </c>
      <c r="H8" s="231">
        <f t="shared" si="0"/>
        <v>0</v>
      </c>
      <c r="I8" s="231">
        <f t="shared" si="0"/>
        <v>0</v>
      </c>
      <c r="J8" s="231">
        <f t="shared" si="0"/>
        <v>0</v>
      </c>
      <c r="K8" s="231">
        <f t="shared" si="0"/>
        <v>0</v>
      </c>
      <c r="L8" s="79"/>
    </row>
    <row r="9" spans="2:12" x14ac:dyDescent="0.25">
      <c r="B9" s="71" t="s">
        <v>2</v>
      </c>
      <c r="C9" s="83"/>
      <c r="D9" s="84"/>
      <c r="E9" s="84"/>
      <c r="F9" s="84"/>
      <c r="G9" s="84"/>
      <c r="H9" s="84"/>
      <c r="I9" s="84"/>
      <c r="J9" s="84"/>
      <c r="K9" s="84"/>
      <c r="L9" s="82"/>
    </row>
    <row r="10" spans="2:12" x14ac:dyDescent="0.25">
      <c r="B10" s="71" t="s">
        <v>3</v>
      </c>
      <c r="C10" s="83"/>
      <c r="D10" s="84"/>
      <c r="E10" s="84"/>
      <c r="F10" s="84"/>
      <c r="G10" s="84"/>
      <c r="H10" s="84"/>
      <c r="I10" s="84"/>
      <c r="J10" s="84"/>
      <c r="K10" s="84"/>
      <c r="L10" s="82"/>
    </row>
    <row r="11" spans="2:12" x14ac:dyDescent="0.25">
      <c r="B11" s="61" t="s">
        <v>4</v>
      </c>
      <c r="C11" s="74"/>
      <c r="D11" s="75"/>
      <c r="E11" s="75"/>
      <c r="F11" s="75"/>
      <c r="G11" s="75"/>
      <c r="H11" s="75"/>
      <c r="I11" s="75"/>
      <c r="J11" s="75"/>
      <c r="K11" s="75"/>
      <c r="L11" s="78">
        <f>SUM($D11:$K11)</f>
        <v>0</v>
      </c>
    </row>
    <row r="12" spans="2:12" x14ac:dyDescent="0.25">
      <c r="B12" s="71" t="s">
        <v>5</v>
      </c>
      <c r="C12" s="80"/>
      <c r="D12" s="81"/>
      <c r="E12" s="81"/>
      <c r="F12" s="81"/>
      <c r="G12" s="81"/>
      <c r="H12" s="81"/>
      <c r="I12" s="81"/>
      <c r="J12" s="81"/>
      <c r="K12" s="81"/>
      <c r="L12" s="82"/>
    </row>
    <row r="13" spans="2:12" x14ac:dyDescent="0.25">
      <c r="B13" s="61" t="s">
        <v>6</v>
      </c>
      <c r="C13" s="74"/>
      <c r="D13" s="75"/>
      <c r="E13" s="75"/>
      <c r="F13" s="75"/>
      <c r="G13" s="75"/>
      <c r="H13" s="75"/>
      <c r="I13" s="75"/>
      <c r="J13" s="75"/>
      <c r="K13" s="75"/>
      <c r="L13" s="78">
        <f>SUM($D13:$K13)</f>
        <v>0</v>
      </c>
    </row>
    <row r="14" spans="2:12" x14ac:dyDescent="0.25">
      <c r="B14" s="61" t="s">
        <v>7</v>
      </c>
      <c r="C14" s="74"/>
      <c r="D14" s="75"/>
      <c r="E14" s="75"/>
      <c r="F14" s="75"/>
      <c r="G14" s="75"/>
      <c r="H14" s="75"/>
      <c r="I14" s="75"/>
      <c r="J14" s="75"/>
      <c r="K14" s="75"/>
      <c r="L14" s="78">
        <f t="shared" ref="L14:L21" si="1">SUM($D14:$K14)</f>
        <v>0</v>
      </c>
    </row>
    <row r="15" spans="2:12" x14ac:dyDescent="0.25">
      <c r="B15" s="61" t="s">
        <v>13</v>
      </c>
      <c r="C15" s="74"/>
      <c r="D15" s="75"/>
      <c r="E15" s="75"/>
      <c r="F15" s="75"/>
      <c r="G15" s="75"/>
      <c r="H15" s="75"/>
      <c r="I15" s="75"/>
      <c r="J15" s="75"/>
      <c r="K15" s="75"/>
      <c r="L15" s="78">
        <f t="shared" si="1"/>
        <v>0</v>
      </c>
    </row>
    <row r="16" spans="2:12" x14ac:dyDescent="0.25">
      <c r="B16" s="61" t="s">
        <v>8</v>
      </c>
      <c r="C16" s="74"/>
      <c r="D16" s="75"/>
      <c r="E16" s="75"/>
      <c r="F16" s="75"/>
      <c r="G16" s="75"/>
      <c r="H16" s="75"/>
      <c r="I16" s="75"/>
      <c r="J16" s="75"/>
      <c r="K16" s="75"/>
      <c r="L16" s="78">
        <f t="shared" si="1"/>
        <v>0</v>
      </c>
    </row>
    <row r="17" spans="2:12" x14ac:dyDescent="0.25">
      <c r="B17" s="61" t="s">
        <v>9</v>
      </c>
      <c r="C17" s="74"/>
      <c r="D17" s="75"/>
      <c r="E17" s="75"/>
      <c r="F17" s="75"/>
      <c r="G17" s="75"/>
      <c r="H17" s="75"/>
      <c r="I17" s="75"/>
      <c r="J17" s="75"/>
      <c r="K17" s="75"/>
      <c r="L17" s="78">
        <f t="shared" si="1"/>
        <v>0</v>
      </c>
    </row>
    <row r="18" spans="2:12" x14ac:dyDescent="0.25">
      <c r="B18" s="61" t="s">
        <v>12</v>
      </c>
      <c r="C18" s="74"/>
      <c r="D18" s="75"/>
      <c r="E18" s="75"/>
      <c r="F18" s="75"/>
      <c r="G18" s="75"/>
      <c r="H18" s="75"/>
      <c r="I18" s="75"/>
      <c r="J18" s="75"/>
      <c r="K18" s="75"/>
      <c r="L18" s="78">
        <f t="shared" si="1"/>
        <v>0</v>
      </c>
    </row>
    <row r="19" spans="2:12" x14ac:dyDescent="0.25">
      <c r="B19" s="61" t="s">
        <v>10</v>
      </c>
      <c r="C19" s="74"/>
      <c r="D19" s="75"/>
      <c r="E19" s="75"/>
      <c r="F19" s="75"/>
      <c r="G19" s="75"/>
      <c r="H19" s="75"/>
      <c r="I19" s="75"/>
      <c r="J19" s="75"/>
      <c r="K19" s="75"/>
      <c r="L19" s="78">
        <f t="shared" si="1"/>
        <v>0</v>
      </c>
    </row>
    <row r="20" spans="2:12" x14ac:dyDescent="0.25">
      <c r="B20" s="61" t="s">
        <v>11</v>
      </c>
      <c r="C20" s="74"/>
      <c r="D20" s="75"/>
      <c r="E20" s="75"/>
      <c r="F20" s="75"/>
      <c r="G20" s="75"/>
      <c r="H20" s="75"/>
      <c r="I20" s="75"/>
      <c r="J20" s="75"/>
      <c r="K20" s="75"/>
      <c r="L20" s="78">
        <f t="shared" si="1"/>
        <v>0</v>
      </c>
    </row>
    <row r="21" spans="2:12" x14ac:dyDescent="0.25">
      <c r="B21" s="85" t="s">
        <v>160</v>
      </c>
      <c r="C21" s="86">
        <f>C$11-SUM(C$13:C$20)</f>
        <v>0</v>
      </c>
      <c r="D21" s="86">
        <f t="shared" ref="D21:K21" si="2">D$11-SUM(D$13:D$20)</f>
        <v>0</v>
      </c>
      <c r="E21" s="86">
        <f t="shared" si="2"/>
        <v>0</v>
      </c>
      <c r="F21" s="86">
        <f t="shared" si="2"/>
        <v>0</v>
      </c>
      <c r="G21" s="86">
        <f t="shared" si="2"/>
        <v>0</v>
      </c>
      <c r="H21" s="86">
        <f t="shared" si="2"/>
        <v>0</v>
      </c>
      <c r="I21" s="86">
        <f t="shared" si="2"/>
        <v>0</v>
      </c>
      <c r="J21" s="86">
        <f t="shared" si="2"/>
        <v>0</v>
      </c>
      <c r="K21" s="86">
        <f t="shared" si="2"/>
        <v>0</v>
      </c>
      <c r="L21" s="87">
        <f t="shared" si="1"/>
        <v>0</v>
      </c>
    </row>
    <row r="22" spans="2:12" x14ac:dyDescent="0.25">
      <c r="B22" s="71" t="s">
        <v>14</v>
      </c>
      <c r="C22" s="83"/>
      <c r="D22" s="84"/>
      <c r="E22" s="84"/>
      <c r="F22" s="84"/>
      <c r="G22" s="84"/>
      <c r="H22" s="84"/>
      <c r="I22" s="84"/>
      <c r="J22" s="84"/>
      <c r="K22" s="84"/>
      <c r="L22" s="82"/>
    </row>
    <row r="23" spans="2:12" x14ac:dyDescent="0.25">
      <c r="B23" s="71" t="s">
        <v>15</v>
      </c>
      <c r="C23" s="83"/>
      <c r="D23" s="84"/>
      <c r="E23" s="84"/>
      <c r="F23" s="84"/>
      <c r="G23" s="84"/>
      <c r="H23" s="84"/>
      <c r="I23" s="84"/>
      <c r="J23" s="84"/>
      <c r="K23" s="84"/>
      <c r="L23" s="82"/>
    </row>
    <row r="24" spans="2:12" x14ac:dyDescent="0.25">
      <c r="B24" s="61" t="s">
        <v>16</v>
      </c>
      <c r="C24" s="74"/>
      <c r="D24" s="75"/>
      <c r="E24" s="75"/>
      <c r="F24" s="75"/>
      <c r="G24" s="75"/>
      <c r="H24" s="75"/>
      <c r="I24" s="75"/>
      <c r="J24" s="75"/>
      <c r="K24" s="75"/>
      <c r="L24" s="78">
        <f t="shared" ref="L24:L28" si="3">SUM($D24:$K24)</f>
        <v>0</v>
      </c>
    </row>
    <row r="25" spans="2:12" x14ac:dyDescent="0.25">
      <c r="B25" s="61" t="s">
        <v>17</v>
      </c>
      <c r="C25" s="74"/>
      <c r="D25" s="75"/>
      <c r="E25" s="75"/>
      <c r="F25" s="75"/>
      <c r="G25" s="75"/>
      <c r="H25" s="75"/>
      <c r="I25" s="75"/>
      <c r="J25" s="75"/>
      <c r="K25" s="75"/>
      <c r="L25" s="78">
        <f t="shared" si="3"/>
        <v>0</v>
      </c>
    </row>
    <row r="26" spans="2:12" x14ac:dyDescent="0.25">
      <c r="B26" s="71" t="s">
        <v>5</v>
      </c>
      <c r="C26" s="80"/>
      <c r="D26" s="81"/>
      <c r="E26" s="81"/>
      <c r="F26" s="81"/>
      <c r="G26" s="81"/>
      <c r="H26" s="81"/>
      <c r="I26" s="81"/>
      <c r="J26" s="81"/>
      <c r="K26" s="81"/>
      <c r="L26" s="82"/>
    </row>
    <row r="27" spans="2:12" x14ac:dyDescent="0.25">
      <c r="B27" s="61" t="s">
        <v>18</v>
      </c>
      <c r="C27" s="74"/>
      <c r="D27" s="75"/>
      <c r="E27" s="75"/>
      <c r="F27" s="75"/>
      <c r="G27" s="75"/>
      <c r="H27" s="75"/>
      <c r="I27" s="75"/>
      <c r="J27" s="75"/>
      <c r="K27" s="75"/>
      <c r="L27" s="78">
        <f t="shared" si="3"/>
        <v>0</v>
      </c>
    </row>
    <row r="28" spans="2:12" x14ac:dyDescent="0.25">
      <c r="B28" s="61" t="s">
        <v>19</v>
      </c>
      <c r="C28" s="74"/>
      <c r="D28" s="75"/>
      <c r="E28" s="75"/>
      <c r="F28" s="75"/>
      <c r="G28" s="75"/>
      <c r="H28" s="75"/>
      <c r="I28" s="75"/>
      <c r="J28" s="75"/>
      <c r="K28" s="75"/>
      <c r="L28" s="78">
        <f t="shared" si="3"/>
        <v>0</v>
      </c>
    </row>
    <row r="29" spans="2:12" x14ac:dyDescent="0.25">
      <c r="B29" s="85" t="s">
        <v>161</v>
      </c>
      <c r="C29" s="86">
        <f>C$24+C$25-C$27-C$28</f>
        <v>0</v>
      </c>
      <c r="D29" s="86">
        <f t="shared" ref="D29:L29" si="4">D$24+D$25-D$27-D$28</f>
        <v>0</v>
      </c>
      <c r="E29" s="86">
        <f t="shared" si="4"/>
        <v>0</v>
      </c>
      <c r="F29" s="86">
        <f t="shared" si="4"/>
        <v>0</v>
      </c>
      <c r="G29" s="86">
        <f t="shared" si="4"/>
        <v>0</v>
      </c>
      <c r="H29" s="86">
        <f t="shared" si="4"/>
        <v>0</v>
      </c>
      <c r="I29" s="86">
        <f t="shared" si="4"/>
        <v>0</v>
      </c>
      <c r="J29" s="86">
        <f t="shared" si="4"/>
        <v>0</v>
      </c>
      <c r="K29" s="86">
        <f t="shared" si="4"/>
        <v>0</v>
      </c>
      <c r="L29" s="88">
        <f t="shared" si="4"/>
        <v>0</v>
      </c>
    </row>
    <row r="30" spans="2:12" x14ac:dyDescent="0.25">
      <c r="B30" s="85" t="s">
        <v>159</v>
      </c>
      <c r="C30" s="86">
        <f>C$21+C$29</f>
        <v>0</v>
      </c>
      <c r="D30" s="86">
        <f t="shared" ref="D30:L30" si="5">D$21+D$29</f>
        <v>0</v>
      </c>
      <c r="E30" s="86">
        <f t="shared" si="5"/>
        <v>0</v>
      </c>
      <c r="F30" s="86">
        <f t="shared" si="5"/>
        <v>0</v>
      </c>
      <c r="G30" s="86">
        <f t="shared" si="5"/>
        <v>0</v>
      </c>
      <c r="H30" s="86">
        <f t="shared" si="5"/>
        <v>0</v>
      </c>
      <c r="I30" s="86">
        <f t="shared" si="5"/>
        <v>0</v>
      </c>
      <c r="J30" s="86">
        <f t="shared" si="5"/>
        <v>0</v>
      </c>
      <c r="K30" s="86">
        <f t="shared" si="5"/>
        <v>0</v>
      </c>
      <c r="L30" s="88">
        <f t="shared" si="5"/>
        <v>0</v>
      </c>
    </row>
    <row r="31" spans="2:12" x14ac:dyDescent="0.25">
      <c r="B31" s="71" t="s">
        <v>20</v>
      </c>
      <c r="C31" s="83"/>
      <c r="D31" s="84"/>
      <c r="E31" s="84"/>
      <c r="F31" s="84"/>
      <c r="G31" s="84"/>
      <c r="H31" s="84"/>
      <c r="I31" s="84"/>
      <c r="J31" s="84"/>
      <c r="K31" s="84"/>
      <c r="L31" s="82"/>
    </row>
    <row r="32" spans="2:12" x14ac:dyDescent="0.25">
      <c r="B32" s="71" t="s">
        <v>15</v>
      </c>
      <c r="C32" s="83"/>
      <c r="D32" s="84"/>
      <c r="E32" s="84"/>
      <c r="F32" s="84"/>
      <c r="G32" s="84"/>
      <c r="H32" s="84"/>
      <c r="I32" s="84"/>
      <c r="J32" s="84"/>
      <c r="K32" s="84"/>
      <c r="L32" s="82"/>
    </row>
    <row r="33" spans="2:12" x14ac:dyDescent="0.25">
      <c r="B33" s="61" t="s">
        <v>21</v>
      </c>
      <c r="C33" s="74"/>
      <c r="D33" s="75"/>
      <c r="E33" s="75"/>
      <c r="F33" s="75"/>
      <c r="G33" s="75"/>
      <c r="H33" s="75"/>
      <c r="I33" s="75"/>
      <c r="J33" s="75"/>
      <c r="K33" s="75"/>
      <c r="L33" s="78">
        <f t="shared" ref="L33" si="6">SUM($D33:$K33)</f>
        <v>0</v>
      </c>
    </row>
    <row r="34" spans="2:12" x14ac:dyDescent="0.25">
      <c r="B34" s="61" t="s">
        <v>22</v>
      </c>
      <c r="C34" s="74"/>
      <c r="D34" s="75"/>
      <c r="E34" s="75"/>
      <c r="F34" s="75"/>
      <c r="G34" s="75"/>
      <c r="H34" s="75"/>
      <c r="I34" s="75"/>
      <c r="J34" s="75"/>
      <c r="K34" s="75"/>
      <c r="L34" s="78">
        <f t="shared" ref="L34" si="7">SUM(D34:K34)</f>
        <v>0</v>
      </c>
    </row>
    <row r="35" spans="2:12" x14ac:dyDescent="0.25">
      <c r="B35" s="71" t="s">
        <v>5</v>
      </c>
      <c r="C35" s="80"/>
      <c r="D35" s="81"/>
      <c r="E35" s="81"/>
      <c r="F35" s="81"/>
      <c r="G35" s="81"/>
      <c r="H35" s="81"/>
      <c r="I35" s="81"/>
      <c r="J35" s="81"/>
      <c r="K35" s="81"/>
      <c r="L35" s="82"/>
    </row>
    <row r="36" spans="2:12" x14ac:dyDescent="0.25">
      <c r="B36" s="61" t="s">
        <v>23</v>
      </c>
      <c r="C36" s="74"/>
      <c r="D36" s="75"/>
      <c r="E36" s="75"/>
      <c r="F36" s="75"/>
      <c r="G36" s="75"/>
      <c r="H36" s="75"/>
      <c r="I36" s="75"/>
      <c r="J36" s="75"/>
      <c r="K36" s="75"/>
      <c r="L36" s="78">
        <f t="shared" ref="L36:L37" si="8">SUM($D36:$K36)</f>
        <v>0</v>
      </c>
    </row>
    <row r="37" spans="2:12" x14ac:dyDescent="0.25">
      <c r="B37" s="61" t="s">
        <v>157</v>
      </c>
      <c r="C37" s="74"/>
      <c r="D37" s="75"/>
      <c r="E37" s="75"/>
      <c r="F37" s="75"/>
      <c r="G37" s="75"/>
      <c r="H37" s="75"/>
      <c r="I37" s="75"/>
      <c r="J37" s="75"/>
      <c r="K37" s="75"/>
      <c r="L37" s="78">
        <f t="shared" si="8"/>
        <v>0</v>
      </c>
    </row>
    <row r="38" spans="2:12" x14ac:dyDescent="0.25">
      <c r="B38" s="85" t="s">
        <v>162</v>
      </c>
      <c r="C38" s="86">
        <f>C$33+C$34-C$36-C$37</f>
        <v>0</v>
      </c>
      <c r="D38" s="86">
        <f t="shared" ref="D38:L38" si="9">D$33+D$34-D$36-D$37</f>
        <v>0</v>
      </c>
      <c r="E38" s="86">
        <f t="shared" si="9"/>
        <v>0</v>
      </c>
      <c r="F38" s="86">
        <f t="shared" si="9"/>
        <v>0</v>
      </c>
      <c r="G38" s="86">
        <f t="shared" si="9"/>
        <v>0</v>
      </c>
      <c r="H38" s="86">
        <f t="shared" si="9"/>
        <v>0</v>
      </c>
      <c r="I38" s="86">
        <f t="shared" si="9"/>
        <v>0</v>
      </c>
      <c r="J38" s="86">
        <f t="shared" si="9"/>
        <v>0</v>
      </c>
      <c r="K38" s="86">
        <f t="shared" si="9"/>
        <v>0</v>
      </c>
      <c r="L38" s="88">
        <f t="shared" si="9"/>
        <v>0</v>
      </c>
    </row>
    <row r="39" spans="2:12" x14ac:dyDescent="0.25">
      <c r="B39" s="85" t="s">
        <v>163</v>
      </c>
      <c r="C39" s="86">
        <f>C$30+C$38</f>
        <v>0</v>
      </c>
      <c r="D39" s="86">
        <f t="shared" ref="D39:L39" si="10">D$30+D$38</f>
        <v>0</v>
      </c>
      <c r="E39" s="86">
        <f t="shared" si="10"/>
        <v>0</v>
      </c>
      <c r="F39" s="86">
        <f t="shared" si="10"/>
        <v>0</v>
      </c>
      <c r="G39" s="86">
        <f t="shared" si="10"/>
        <v>0</v>
      </c>
      <c r="H39" s="86">
        <f t="shared" si="10"/>
        <v>0</v>
      </c>
      <c r="I39" s="86">
        <f t="shared" si="10"/>
        <v>0</v>
      </c>
      <c r="J39" s="86">
        <f t="shared" si="10"/>
        <v>0</v>
      </c>
      <c r="K39" s="86">
        <f t="shared" si="10"/>
        <v>0</v>
      </c>
      <c r="L39" s="88">
        <f t="shared" si="10"/>
        <v>0</v>
      </c>
    </row>
    <row r="40" spans="2:12" ht="15.75" thickBot="1" x14ac:dyDescent="0.3">
      <c r="B40" s="89" t="s">
        <v>164</v>
      </c>
      <c r="C40" s="90"/>
      <c r="D40" s="91">
        <f>D$8+D$39</f>
        <v>0</v>
      </c>
      <c r="E40" s="91">
        <f t="shared" ref="E40:L40" si="11">E$8+E$39</f>
        <v>0</v>
      </c>
      <c r="F40" s="91">
        <f t="shared" si="11"/>
        <v>0</v>
      </c>
      <c r="G40" s="91">
        <f t="shared" si="11"/>
        <v>0</v>
      </c>
      <c r="H40" s="91">
        <f t="shared" si="11"/>
        <v>0</v>
      </c>
      <c r="I40" s="91">
        <f t="shared" si="11"/>
        <v>0</v>
      </c>
      <c r="J40" s="91">
        <f t="shared" si="11"/>
        <v>0</v>
      </c>
      <c r="K40" s="91">
        <f t="shared" si="11"/>
        <v>0</v>
      </c>
      <c r="L40" s="92">
        <f t="shared" si="11"/>
        <v>0</v>
      </c>
    </row>
    <row r="41" spans="2:12" x14ac:dyDescent="0.25">
      <c r="B41" s="53"/>
      <c r="C41" s="53"/>
      <c r="D41" s="2"/>
      <c r="E41" s="2"/>
      <c r="F41" s="2"/>
      <c r="G41" s="2"/>
      <c r="H41" s="2"/>
      <c r="I41" s="2"/>
      <c r="J41" s="2"/>
      <c r="K41" s="2"/>
      <c r="L41" s="2"/>
    </row>
    <row r="42" spans="2:12" x14ac:dyDescent="0.25">
      <c r="B42" s="54" t="s">
        <v>25</v>
      </c>
      <c r="C42" s="54"/>
      <c r="D42" s="2"/>
      <c r="E42" s="2"/>
      <c r="F42" s="2"/>
      <c r="G42" s="2"/>
      <c r="H42" s="2"/>
      <c r="I42" s="2"/>
      <c r="J42" s="2"/>
      <c r="K42" s="2"/>
      <c r="L42" s="2"/>
    </row>
    <row r="43" spans="2:12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2:12" x14ac:dyDescent="0.25">
      <c r="B44" s="106"/>
      <c r="C44" s="2"/>
      <c r="D44" s="515"/>
      <c r="E44" s="515"/>
      <c r="F44" s="515"/>
      <c r="G44" s="515"/>
      <c r="I44" s="2"/>
      <c r="J44" s="515"/>
      <c r="K44" s="515"/>
      <c r="L44" s="515"/>
    </row>
    <row r="45" spans="2:12" s="55" customFormat="1" x14ac:dyDescent="0.25">
      <c r="B45" s="204" t="s">
        <v>390</v>
      </c>
      <c r="C45" s="56"/>
      <c r="D45" s="514" t="s">
        <v>392</v>
      </c>
      <c r="E45" s="514"/>
      <c r="F45" s="514"/>
      <c r="G45" s="514"/>
      <c r="J45" s="514" t="s">
        <v>394</v>
      </c>
      <c r="K45" s="514"/>
      <c r="L45" s="514"/>
    </row>
    <row r="47" spans="2:12" x14ac:dyDescent="0.25">
      <c r="B47" s="106"/>
      <c r="C47" s="2"/>
      <c r="D47" s="515"/>
      <c r="E47" s="515"/>
      <c r="F47" s="515"/>
      <c r="G47" s="515"/>
      <c r="J47" s="515"/>
      <c r="K47" s="515"/>
      <c r="L47" s="515"/>
    </row>
    <row r="48" spans="2:12" s="57" customFormat="1" x14ac:dyDescent="0.25">
      <c r="B48" s="204" t="s">
        <v>452</v>
      </c>
      <c r="C48" s="58"/>
      <c r="D48" s="514" t="s">
        <v>393</v>
      </c>
      <c r="E48" s="514"/>
      <c r="F48" s="514"/>
      <c r="G48" s="514"/>
      <c r="J48" s="514" t="s">
        <v>395</v>
      </c>
      <c r="K48" s="514"/>
      <c r="L48" s="514"/>
    </row>
    <row r="50" spans="2:12" x14ac:dyDescent="0.25">
      <c r="B50" s="58" t="s">
        <v>80</v>
      </c>
      <c r="C50" s="58"/>
      <c r="D50" s="57"/>
      <c r="E50" s="57"/>
      <c r="F50" s="57"/>
      <c r="G50" s="57"/>
      <c r="H50" s="57"/>
      <c r="I50" s="57"/>
      <c r="J50" s="517"/>
      <c r="K50" s="517"/>
      <c r="L50" s="59" t="s">
        <v>30</v>
      </c>
    </row>
  </sheetData>
  <sheetProtection formatRows="0" insertRows="0" deleteRows="0" sort="0" autoFilter="0"/>
  <mergeCells count="16">
    <mergeCell ref="J50:K50"/>
    <mergeCell ref="B1:L1"/>
    <mergeCell ref="B3:L3"/>
    <mergeCell ref="B4:L4"/>
    <mergeCell ref="J45:L45"/>
    <mergeCell ref="J48:L48"/>
    <mergeCell ref="B6:B7"/>
    <mergeCell ref="D6:G6"/>
    <mergeCell ref="H6:K6"/>
    <mergeCell ref="L6:L7"/>
    <mergeCell ref="J44:L44"/>
    <mergeCell ref="J47:L47"/>
    <mergeCell ref="D44:G44"/>
    <mergeCell ref="D45:G45"/>
    <mergeCell ref="D47:G47"/>
    <mergeCell ref="D48:G48"/>
  </mergeCells>
  <pageMargins left="0.39370078740157483" right="0.39370078740157483" top="0.39370078740157483" bottom="0.39370078740157483" header="0.31496062992125984" footer="0.31496062992125984"/>
  <pageSetup paperSize="9" scale="69" orientation="landscape" r:id="rId1"/>
  <ignoredErrors>
    <ignoredError sqref="L34" formulaRange="1"/>
    <ignoredError sqref="L2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9"/>
  <dimension ref="B1:K178"/>
  <sheetViews>
    <sheetView showGridLines="0" zoomScaleNormal="100" workbookViewId="0"/>
  </sheetViews>
  <sheetFormatPr defaultColWidth="9.140625" defaultRowHeight="15" x14ac:dyDescent="0.25"/>
  <cols>
    <col min="1" max="1" width="3.5703125" style="109" customWidth="1"/>
    <col min="2" max="2" width="36.28515625" style="123" customWidth="1"/>
    <col min="3" max="10" width="18.7109375" style="109" customWidth="1"/>
    <col min="11" max="16384" width="9.140625" style="109"/>
  </cols>
  <sheetData>
    <row r="1" spans="2:10" s="107" customFormat="1" x14ac:dyDescent="0.25">
      <c r="B1" s="534" t="s">
        <v>360</v>
      </c>
      <c r="C1" s="534"/>
      <c r="D1" s="534"/>
      <c r="E1" s="534"/>
      <c r="F1" s="534"/>
      <c r="G1" s="534"/>
      <c r="H1" s="534"/>
      <c r="I1" s="534"/>
      <c r="J1" s="534"/>
    </row>
    <row r="2" spans="2:10" s="107" customFormat="1" ht="15.75" thickBot="1" x14ac:dyDescent="0.3"/>
    <row r="3" spans="2:10" s="108" customFormat="1" ht="20.100000000000001" customHeight="1" x14ac:dyDescent="0.25">
      <c r="B3" s="529" t="s">
        <v>359</v>
      </c>
      <c r="C3" s="529"/>
      <c r="D3" s="529"/>
      <c r="E3" s="529"/>
      <c r="F3" s="529"/>
      <c r="G3" s="529"/>
      <c r="H3" s="529"/>
      <c r="I3" s="529"/>
      <c r="J3" s="529"/>
    </row>
    <row r="4" spans="2:10" s="108" customFormat="1" ht="32.25" customHeight="1" x14ac:dyDescent="0.25">
      <c r="B4" s="530" t="s">
        <v>396</v>
      </c>
      <c r="C4" s="531"/>
      <c r="D4" s="531"/>
      <c r="E4" s="531"/>
      <c r="F4" s="531"/>
      <c r="G4" s="531"/>
      <c r="H4" s="531"/>
      <c r="I4" s="531"/>
      <c r="J4" s="532"/>
    </row>
    <row r="5" spans="2:10" s="108" customFormat="1" hidden="1" x14ac:dyDescent="0.25">
      <c r="B5" s="208"/>
      <c r="C5" s="209"/>
      <c r="D5" s="210"/>
      <c r="E5" s="210"/>
      <c r="F5" s="208"/>
      <c r="G5" s="211"/>
      <c r="H5" s="211"/>
      <c r="I5" s="211"/>
      <c r="J5" s="209"/>
    </row>
    <row r="6" spans="2:10" s="108" customFormat="1" ht="55.5" customHeight="1" x14ac:dyDescent="0.25">
      <c r="B6" s="128" t="s">
        <v>358</v>
      </c>
      <c r="C6" s="537" t="s">
        <v>445</v>
      </c>
      <c r="D6" s="538"/>
      <c r="E6" s="538"/>
      <c r="F6" s="539"/>
      <c r="G6" s="129" t="s">
        <v>441</v>
      </c>
      <c r="H6" s="129" t="s">
        <v>442</v>
      </c>
      <c r="I6" s="129" t="s">
        <v>443</v>
      </c>
      <c r="J6" s="130" t="s">
        <v>444</v>
      </c>
    </row>
    <row r="7" spans="2:10" s="108" customFormat="1" x14ac:dyDescent="0.25">
      <c r="B7" s="331"/>
      <c r="C7" s="540"/>
      <c r="D7" s="541"/>
      <c r="E7" s="541"/>
      <c r="F7" s="542"/>
      <c r="G7" s="344"/>
      <c r="H7" s="344"/>
      <c r="I7" s="344"/>
      <c r="J7" s="345"/>
    </row>
    <row r="8" spans="2:10" s="108" customFormat="1" x14ac:dyDescent="0.25">
      <c r="B8" s="331"/>
      <c r="C8" s="540"/>
      <c r="D8" s="541"/>
      <c r="E8" s="541"/>
      <c r="F8" s="542"/>
      <c r="G8" s="344"/>
      <c r="H8" s="344"/>
      <c r="I8" s="344"/>
      <c r="J8" s="345"/>
    </row>
    <row r="9" spans="2:10" s="108" customFormat="1" x14ac:dyDescent="0.25">
      <c r="B9" s="331"/>
      <c r="C9" s="540"/>
      <c r="D9" s="541"/>
      <c r="E9" s="541"/>
      <c r="F9" s="542"/>
      <c r="G9" s="344"/>
      <c r="H9" s="344"/>
      <c r="I9" s="344"/>
      <c r="J9" s="345"/>
    </row>
    <row r="10" spans="2:10" s="108" customFormat="1" x14ac:dyDescent="0.25">
      <c r="B10" s="331"/>
      <c r="C10" s="540"/>
      <c r="D10" s="541"/>
      <c r="E10" s="541"/>
      <c r="F10" s="542"/>
      <c r="G10" s="344"/>
      <c r="H10" s="344"/>
      <c r="I10" s="344"/>
      <c r="J10" s="345"/>
    </row>
    <row r="11" spans="2:10" s="108" customFormat="1" ht="15.75" thickBot="1" x14ac:dyDescent="0.3">
      <c r="B11" s="335"/>
      <c r="C11" s="543"/>
      <c r="D11" s="544"/>
      <c r="E11" s="544"/>
      <c r="F11" s="545"/>
      <c r="G11" s="346"/>
      <c r="H11" s="346"/>
      <c r="I11" s="346"/>
      <c r="J11" s="347"/>
    </row>
    <row r="12" spans="2:10" s="107" customFormat="1" x14ac:dyDescent="0.25">
      <c r="G12" s="110"/>
      <c r="H12" s="110"/>
      <c r="I12" s="110"/>
      <c r="J12" s="110"/>
    </row>
    <row r="13" spans="2:10" s="107" customFormat="1" ht="15" customHeight="1" x14ac:dyDescent="0.25">
      <c r="B13" s="535" t="s">
        <v>357</v>
      </c>
      <c r="C13" s="535"/>
      <c r="D13" s="535"/>
      <c r="E13" s="535"/>
      <c r="F13" s="535"/>
      <c r="G13" s="535"/>
      <c r="H13" s="535"/>
      <c r="I13" s="535"/>
      <c r="J13" s="535"/>
    </row>
    <row r="14" spans="2:10" s="107" customFormat="1" ht="31.5" customHeight="1" x14ac:dyDescent="0.25">
      <c r="B14" s="536" t="s">
        <v>356</v>
      </c>
      <c r="C14" s="536"/>
      <c r="D14" s="536"/>
      <c r="E14" s="536"/>
      <c r="F14" s="536"/>
      <c r="G14" s="536"/>
      <c r="H14" s="536"/>
      <c r="I14" s="536"/>
      <c r="J14" s="536"/>
    </row>
    <row r="15" spans="2:10" s="107" customFormat="1" ht="30" customHeight="1" x14ac:dyDescent="0.25">
      <c r="B15" s="526"/>
      <c r="C15" s="526"/>
      <c r="D15" s="526"/>
      <c r="E15" s="526"/>
      <c r="F15" s="526"/>
      <c r="G15" s="526"/>
      <c r="H15" s="526"/>
      <c r="I15" s="526"/>
      <c r="J15" s="526"/>
    </row>
    <row r="16" spans="2:10" s="107" customFormat="1" ht="15.75" thickBot="1" x14ac:dyDescent="0.3"/>
    <row r="17" spans="2:10" s="108" customFormat="1" ht="20.100000000000001" customHeight="1" x14ac:dyDescent="0.25">
      <c r="B17" s="483" t="s">
        <v>402</v>
      </c>
      <c r="C17" s="483"/>
      <c r="D17" s="483"/>
      <c r="E17" s="483"/>
      <c r="F17" s="483"/>
      <c r="G17" s="483"/>
      <c r="H17" s="483"/>
      <c r="I17" s="483"/>
      <c r="J17" s="483"/>
    </row>
    <row r="18" spans="2:10" s="108" customFormat="1" ht="60" x14ac:dyDescent="0.25">
      <c r="B18" s="132" t="s">
        <v>403</v>
      </c>
      <c r="C18" s="133" t="s">
        <v>404</v>
      </c>
      <c r="D18" s="133" t="s">
        <v>33</v>
      </c>
      <c r="E18" s="133" t="s">
        <v>412</v>
      </c>
      <c r="F18" s="133" t="s">
        <v>411</v>
      </c>
      <c r="G18" s="133" t="s">
        <v>405</v>
      </c>
      <c r="H18" s="133" t="s">
        <v>413</v>
      </c>
      <c r="I18" s="133" t="s">
        <v>34</v>
      </c>
      <c r="J18" s="134" t="s">
        <v>43</v>
      </c>
    </row>
    <row r="19" spans="2:10" s="108" customFormat="1" x14ac:dyDescent="0.25">
      <c r="B19" s="279"/>
      <c r="C19" s="325"/>
      <c r="D19" s="273"/>
      <c r="E19" s="326"/>
      <c r="F19" s="326"/>
      <c r="G19" s="273"/>
      <c r="H19" s="327"/>
      <c r="I19" s="325"/>
      <c r="J19" s="328"/>
    </row>
    <row r="20" spans="2:10" s="108" customFormat="1" x14ac:dyDescent="0.25">
      <c r="B20" s="279"/>
      <c r="C20" s="325"/>
      <c r="D20" s="273"/>
      <c r="E20" s="326"/>
      <c r="F20" s="326"/>
      <c r="G20" s="273"/>
      <c r="H20" s="327"/>
      <c r="I20" s="325"/>
      <c r="J20" s="328"/>
    </row>
    <row r="21" spans="2:10" s="108" customFormat="1" x14ac:dyDescent="0.25">
      <c r="B21" s="279"/>
      <c r="C21" s="325"/>
      <c r="D21" s="273"/>
      <c r="E21" s="326"/>
      <c r="F21" s="326"/>
      <c r="G21" s="273"/>
      <c r="H21" s="327"/>
      <c r="I21" s="325"/>
      <c r="J21" s="328"/>
    </row>
    <row r="22" spans="2:10" s="108" customFormat="1" ht="18" customHeight="1" thickBot="1" x14ac:dyDescent="0.3">
      <c r="B22" s="135" t="s">
        <v>68</v>
      </c>
      <c r="C22" s="136"/>
      <c r="D22" s="137"/>
      <c r="E22" s="138"/>
      <c r="F22" s="138"/>
      <c r="G22" s="137"/>
      <c r="H22" s="139"/>
      <c r="I22" s="136"/>
      <c r="J22" s="140"/>
    </row>
    <row r="23" spans="2:10" s="108" customFormat="1" ht="15" customHeight="1" x14ac:dyDescent="0.25"/>
    <row r="24" spans="2:10" s="107" customFormat="1" x14ac:dyDescent="0.25">
      <c r="B24" s="528" t="s">
        <v>286</v>
      </c>
      <c r="C24" s="528"/>
      <c r="D24" s="528"/>
      <c r="E24" s="528"/>
      <c r="F24" s="528"/>
      <c r="G24" s="528"/>
      <c r="H24" s="528"/>
      <c r="I24" s="528"/>
      <c r="J24" s="528"/>
    </row>
    <row r="25" spans="2:10" s="107" customFormat="1" ht="30" customHeight="1" x14ac:dyDescent="0.25">
      <c r="B25" s="533"/>
      <c r="C25" s="533"/>
      <c r="D25" s="533"/>
      <c r="E25" s="533"/>
      <c r="F25" s="533"/>
      <c r="G25" s="533"/>
      <c r="H25" s="533"/>
      <c r="I25" s="533"/>
      <c r="J25" s="533"/>
    </row>
    <row r="26" spans="2:10" s="5" customFormat="1" ht="15.75" thickBot="1" x14ac:dyDescent="0.3"/>
    <row r="27" spans="2:10" s="5" customFormat="1" ht="20.100000000000001" customHeight="1" x14ac:dyDescent="0.25">
      <c r="B27" s="483" t="s">
        <v>406</v>
      </c>
      <c r="C27" s="483"/>
      <c r="D27" s="483"/>
      <c r="E27" s="483"/>
      <c r="F27" s="483"/>
      <c r="G27" s="483"/>
      <c r="H27" s="483"/>
      <c r="I27" s="483"/>
      <c r="J27" s="483"/>
    </row>
    <row r="28" spans="2:10" s="5" customFormat="1" ht="30" x14ac:dyDescent="0.25">
      <c r="B28" s="132" t="s">
        <v>35</v>
      </c>
      <c r="C28" s="133" t="s">
        <v>36</v>
      </c>
      <c r="D28" s="133" t="s">
        <v>407</v>
      </c>
      <c r="E28" s="133" t="s">
        <v>355</v>
      </c>
      <c r="F28" s="133" t="s">
        <v>408</v>
      </c>
      <c r="G28" s="133" t="s">
        <v>409</v>
      </c>
      <c r="H28" s="133" t="s">
        <v>410</v>
      </c>
      <c r="I28" s="133" t="s">
        <v>38</v>
      </c>
      <c r="J28" s="134" t="s">
        <v>43</v>
      </c>
    </row>
    <row r="29" spans="2:10" s="5" customFormat="1" x14ac:dyDescent="0.25">
      <c r="B29" s="279"/>
      <c r="C29" s="273"/>
      <c r="D29" s="273"/>
      <c r="E29" s="273"/>
      <c r="F29" s="326"/>
      <c r="G29" s="326"/>
      <c r="H29" s="327"/>
      <c r="I29" s="325"/>
      <c r="J29" s="274"/>
    </row>
    <row r="30" spans="2:10" s="5" customFormat="1" x14ac:dyDescent="0.25">
      <c r="B30" s="279"/>
      <c r="C30" s="273"/>
      <c r="D30" s="273"/>
      <c r="E30" s="273"/>
      <c r="F30" s="326"/>
      <c r="G30" s="326"/>
      <c r="H30" s="327"/>
      <c r="I30" s="325"/>
      <c r="J30" s="274"/>
    </row>
    <row r="31" spans="2:10" s="5" customFormat="1" x14ac:dyDescent="0.25">
      <c r="B31" s="279"/>
      <c r="C31" s="273"/>
      <c r="D31" s="273"/>
      <c r="E31" s="273"/>
      <c r="F31" s="326"/>
      <c r="G31" s="326"/>
      <c r="H31" s="327"/>
      <c r="I31" s="325"/>
      <c r="J31" s="274"/>
    </row>
    <row r="32" spans="2:10" s="5" customFormat="1" ht="18" customHeight="1" thickBot="1" x14ac:dyDescent="0.3">
      <c r="B32" s="135" t="s">
        <v>68</v>
      </c>
      <c r="C32" s="137"/>
      <c r="D32" s="137"/>
      <c r="E32" s="137"/>
      <c r="F32" s="138"/>
      <c r="G32" s="138"/>
      <c r="H32" s="139"/>
      <c r="I32" s="136"/>
      <c r="J32" s="140"/>
    </row>
    <row r="33" spans="2:10" s="5" customFormat="1" x14ac:dyDescent="0.25">
      <c r="B33" s="108"/>
      <c r="C33" s="108"/>
      <c r="D33" s="108"/>
      <c r="E33" s="108"/>
      <c r="F33" s="108"/>
      <c r="G33" s="108"/>
      <c r="H33" s="108"/>
      <c r="I33" s="108"/>
      <c r="J33" s="108"/>
    </row>
    <row r="34" spans="2:10" s="5" customFormat="1" x14ac:dyDescent="0.25">
      <c r="B34" s="490" t="s">
        <v>286</v>
      </c>
      <c r="C34" s="490"/>
      <c r="D34" s="490"/>
      <c r="E34" s="490"/>
      <c r="F34" s="490"/>
      <c r="G34" s="490"/>
      <c r="H34" s="490"/>
      <c r="I34" s="490"/>
      <c r="J34" s="490"/>
    </row>
    <row r="35" spans="2:10" s="5" customFormat="1" ht="30" customHeight="1" x14ac:dyDescent="0.25">
      <c r="B35" s="526"/>
      <c r="C35" s="526"/>
      <c r="D35" s="526"/>
      <c r="E35" s="526"/>
      <c r="F35" s="526"/>
      <c r="G35" s="526"/>
      <c r="H35" s="526"/>
      <c r="I35" s="526"/>
      <c r="J35" s="526"/>
    </row>
    <row r="36" spans="2:10" s="5" customFormat="1" ht="15.75" thickBot="1" x14ac:dyDescent="0.3"/>
    <row r="37" spans="2:10" s="5" customFormat="1" ht="20.100000000000001" customHeight="1" x14ac:dyDescent="0.25">
      <c r="B37" s="483" t="s">
        <v>414</v>
      </c>
      <c r="C37" s="483"/>
      <c r="D37" s="483"/>
      <c r="E37" s="483"/>
      <c r="F37" s="483"/>
      <c r="G37" s="483"/>
      <c r="H37" s="483"/>
      <c r="I37" s="483"/>
      <c r="J37" s="483"/>
    </row>
    <row r="38" spans="2:10" s="5" customFormat="1" ht="45" x14ac:dyDescent="0.25">
      <c r="B38" s="132" t="s">
        <v>40</v>
      </c>
      <c r="C38" s="133" t="s">
        <v>41</v>
      </c>
      <c r="D38" s="133" t="s">
        <v>415</v>
      </c>
      <c r="E38" s="133" t="s">
        <v>418</v>
      </c>
      <c r="F38" s="133" t="s">
        <v>352</v>
      </c>
      <c r="G38" s="133" t="s">
        <v>42</v>
      </c>
      <c r="H38" s="133" t="s">
        <v>43</v>
      </c>
      <c r="I38" s="133" t="s">
        <v>416</v>
      </c>
      <c r="J38" s="134" t="s">
        <v>417</v>
      </c>
    </row>
    <row r="39" spans="2:10" s="5" customFormat="1" x14ac:dyDescent="0.25">
      <c r="B39" s="279"/>
      <c r="C39" s="273"/>
      <c r="D39" s="273"/>
      <c r="E39" s="326"/>
      <c r="F39" s="325"/>
      <c r="G39" s="327"/>
      <c r="H39" s="273"/>
      <c r="I39" s="326"/>
      <c r="J39" s="329"/>
    </row>
    <row r="40" spans="2:10" s="5" customFormat="1" x14ac:dyDescent="0.25">
      <c r="B40" s="279"/>
      <c r="C40" s="273"/>
      <c r="D40" s="273"/>
      <c r="E40" s="326"/>
      <c r="F40" s="325"/>
      <c r="G40" s="327"/>
      <c r="H40" s="273"/>
      <c r="I40" s="326"/>
      <c r="J40" s="329"/>
    </row>
    <row r="41" spans="2:10" s="5" customFormat="1" x14ac:dyDescent="0.25">
      <c r="B41" s="279"/>
      <c r="C41" s="273"/>
      <c r="D41" s="273"/>
      <c r="E41" s="326"/>
      <c r="F41" s="325"/>
      <c r="G41" s="327"/>
      <c r="H41" s="273"/>
      <c r="I41" s="326"/>
      <c r="J41" s="329"/>
    </row>
    <row r="42" spans="2:10" s="5" customFormat="1" ht="18" customHeight="1" thickBot="1" x14ac:dyDescent="0.3">
      <c r="B42" s="135" t="s">
        <v>68</v>
      </c>
      <c r="C42" s="137"/>
      <c r="D42" s="137"/>
      <c r="E42" s="138"/>
      <c r="F42" s="136"/>
      <c r="G42" s="139"/>
      <c r="H42" s="137"/>
      <c r="I42" s="138"/>
      <c r="J42" s="154"/>
    </row>
    <row r="43" spans="2:10" s="5" customFormat="1" x14ac:dyDescent="0.25">
      <c r="B43" s="108"/>
      <c r="C43" s="108"/>
      <c r="D43" s="108"/>
      <c r="E43" s="108"/>
      <c r="F43" s="108"/>
      <c r="G43" s="108"/>
      <c r="H43" s="108"/>
      <c r="I43" s="108"/>
      <c r="J43" s="108"/>
    </row>
    <row r="44" spans="2:10" s="5" customFormat="1" x14ac:dyDescent="0.25">
      <c r="B44" s="490" t="s">
        <v>286</v>
      </c>
      <c r="C44" s="490"/>
      <c r="D44" s="490"/>
      <c r="E44" s="490"/>
      <c r="F44" s="490"/>
      <c r="G44" s="490"/>
      <c r="H44" s="490"/>
      <c r="I44" s="490"/>
      <c r="J44" s="490"/>
    </row>
    <row r="45" spans="2:10" s="5" customFormat="1" ht="30" customHeight="1" x14ac:dyDescent="0.25">
      <c r="B45" s="526"/>
      <c r="C45" s="526"/>
      <c r="D45" s="526"/>
      <c r="E45" s="526"/>
      <c r="F45" s="526"/>
      <c r="G45" s="526"/>
      <c r="H45" s="526"/>
      <c r="I45" s="526"/>
      <c r="J45" s="526"/>
    </row>
    <row r="46" spans="2:10" s="5" customFormat="1" ht="15.75" thickBot="1" x14ac:dyDescent="0.3"/>
    <row r="47" spans="2:10" s="5" customFormat="1" ht="20.100000000000001" customHeight="1" x14ac:dyDescent="0.25">
      <c r="B47" s="483" t="s">
        <v>354</v>
      </c>
      <c r="C47" s="483"/>
      <c r="D47" s="483"/>
      <c r="E47" s="483"/>
      <c r="F47" s="483"/>
      <c r="G47" s="483"/>
      <c r="H47" s="483"/>
      <c r="I47" s="483"/>
      <c r="J47" s="483"/>
    </row>
    <row r="48" spans="2:10" s="5" customFormat="1" ht="75" x14ac:dyDescent="0.25">
      <c r="B48" s="128" t="s">
        <v>353</v>
      </c>
      <c r="C48" s="129" t="s">
        <v>420</v>
      </c>
      <c r="D48" s="129" t="s">
        <v>44</v>
      </c>
      <c r="E48" s="129" t="s">
        <v>37</v>
      </c>
      <c r="F48" s="129" t="s">
        <v>421</v>
      </c>
      <c r="G48" s="129" t="s">
        <v>422</v>
      </c>
      <c r="H48" s="129"/>
      <c r="I48" s="129"/>
      <c r="J48" s="130"/>
    </row>
    <row r="49" spans="2:10" s="5" customFormat="1" x14ac:dyDescent="0.25">
      <c r="B49" s="279"/>
      <c r="C49" s="273"/>
      <c r="D49" s="325"/>
      <c r="E49" s="273"/>
      <c r="F49" s="326"/>
      <c r="G49" s="326"/>
      <c r="H49" s="273"/>
      <c r="I49" s="273"/>
      <c r="J49" s="274"/>
    </row>
    <row r="50" spans="2:10" s="5" customFormat="1" x14ac:dyDescent="0.25">
      <c r="B50" s="279"/>
      <c r="C50" s="273"/>
      <c r="D50" s="325"/>
      <c r="E50" s="273"/>
      <c r="F50" s="326"/>
      <c r="G50" s="326"/>
      <c r="H50" s="273"/>
      <c r="I50" s="273"/>
      <c r="J50" s="274"/>
    </row>
    <row r="51" spans="2:10" s="5" customFormat="1" x14ac:dyDescent="0.25">
      <c r="B51" s="279"/>
      <c r="C51" s="273"/>
      <c r="D51" s="325"/>
      <c r="E51" s="273"/>
      <c r="F51" s="326"/>
      <c r="G51" s="326"/>
      <c r="H51" s="273"/>
      <c r="I51" s="273"/>
      <c r="J51" s="274"/>
    </row>
    <row r="52" spans="2:10" s="5" customFormat="1" ht="18" customHeight="1" thickBot="1" x14ac:dyDescent="0.3">
      <c r="B52" s="135" t="s">
        <v>68</v>
      </c>
      <c r="C52" s="137"/>
      <c r="D52" s="136"/>
      <c r="E52" s="137"/>
      <c r="F52" s="138"/>
      <c r="G52" s="138"/>
      <c r="H52" s="137"/>
      <c r="I52" s="137"/>
      <c r="J52" s="140"/>
    </row>
    <row r="53" spans="2:10" s="5" customFormat="1" x14ac:dyDescent="0.25">
      <c r="B53" s="108"/>
      <c r="C53" s="108"/>
      <c r="D53" s="108"/>
      <c r="E53" s="108"/>
      <c r="F53" s="108"/>
      <c r="G53" s="108"/>
      <c r="H53" s="108"/>
      <c r="I53" s="108"/>
      <c r="J53" s="108"/>
    </row>
    <row r="54" spans="2:10" s="5" customFormat="1" x14ac:dyDescent="0.25">
      <c r="B54" s="490" t="s">
        <v>286</v>
      </c>
      <c r="C54" s="490"/>
      <c r="D54" s="490"/>
      <c r="E54" s="490"/>
      <c r="F54" s="490"/>
      <c r="G54" s="490"/>
      <c r="H54" s="490"/>
      <c r="I54" s="490"/>
      <c r="J54" s="490"/>
    </row>
    <row r="55" spans="2:10" s="5" customFormat="1" ht="30" customHeight="1" x14ac:dyDescent="0.25">
      <c r="B55" s="526"/>
      <c r="C55" s="526"/>
      <c r="D55" s="526"/>
      <c r="E55" s="526"/>
      <c r="F55" s="526"/>
      <c r="G55" s="526"/>
      <c r="H55" s="526"/>
      <c r="I55" s="526"/>
      <c r="J55" s="526"/>
    </row>
    <row r="56" spans="2:10" s="5" customFormat="1" ht="15.75" thickBot="1" x14ac:dyDescent="0.3"/>
    <row r="57" spans="2:10" s="5" customFormat="1" ht="20.100000000000001" customHeight="1" x14ac:dyDescent="0.25">
      <c r="B57" s="483" t="s">
        <v>419</v>
      </c>
      <c r="C57" s="483"/>
      <c r="D57" s="483"/>
      <c r="E57" s="483"/>
      <c r="F57" s="483"/>
      <c r="G57" s="483"/>
      <c r="H57" s="483"/>
      <c r="I57" s="483"/>
      <c r="J57" s="483"/>
    </row>
    <row r="58" spans="2:10" s="5" customFormat="1" ht="60" x14ac:dyDescent="0.25">
      <c r="B58" s="128" t="s">
        <v>423</v>
      </c>
      <c r="C58" s="129" t="s">
        <v>424</v>
      </c>
      <c r="D58" s="129" t="s">
        <v>408</v>
      </c>
      <c r="E58" s="141" t="s">
        <v>425</v>
      </c>
      <c r="F58" s="129" t="s">
        <v>168</v>
      </c>
      <c r="G58" s="129" t="s">
        <v>438</v>
      </c>
      <c r="H58" s="129" t="s">
        <v>437</v>
      </c>
      <c r="I58" s="129" t="s">
        <v>413</v>
      </c>
      <c r="J58" s="130"/>
    </row>
    <row r="59" spans="2:10" s="5" customFormat="1" x14ac:dyDescent="0.25">
      <c r="B59" s="279"/>
      <c r="C59" s="273"/>
      <c r="D59" s="326"/>
      <c r="E59" s="273"/>
      <c r="F59" s="273"/>
      <c r="G59" s="326"/>
      <c r="H59" s="326"/>
      <c r="I59" s="327"/>
      <c r="J59" s="274"/>
    </row>
    <row r="60" spans="2:10" s="5" customFormat="1" x14ac:dyDescent="0.25">
      <c r="B60" s="279"/>
      <c r="C60" s="273"/>
      <c r="D60" s="326"/>
      <c r="E60" s="273"/>
      <c r="F60" s="273"/>
      <c r="G60" s="326"/>
      <c r="H60" s="326"/>
      <c r="I60" s="327"/>
      <c r="J60" s="274"/>
    </row>
    <row r="61" spans="2:10" s="5" customFormat="1" x14ac:dyDescent="0.25">
      <c r="B61" s="279"/>
      <c r="C61" s="273"/>
      <c r="D61" s="326"/>
      <c r="E61" s="273"/>
      <c r="F61" s="273"/>
      <c r="G61" s="326"/>
      <c r="H61" s="326"/>
      <c r="I61" s="327"/>
      <c r="J61" s="274"/>
    </row>
    <row r="62" spans="2:10" s="5" customFormat="1" ht="18" customHeight="1" thickBot="1" x14ac:dyDescent="0.3">
      <c r="B62" s="135" t="s">
        <v>68</v>
      </c>
      <c r="C62" s="137"/>
      <c r="D62" s="138"/>
      <c r="E62" s="137"/>
      <c r="F62" s="137"/>
      <c r="G62" s="138"/>
      <c r="H62" s="138"/>
      <c r="I62" s="139"/>
      <c r="J62" s="140"/>
    </row>
    <row r="63" spans="2:10" s="5" customFormat="1" x14ac:dyDescent="0.25">
      <c r="B63" s="142"/>
      <c r="C63" s="142"/>
      <c r="D63" s="142"/>
      <c r="E63" s="142"/>
      <c r="F63" s="142"/>
      <c r="G63" s="142"/>
      <c r="H63" s="142"/>
      <c r="I63" s="142"/>
      <c r="J63" s="142"/>
    </row>
    <row r="64" spans="2:10" s="5" customFormat="1" x14ac:dyDescent="0.25">
      <c r="B64" s="490" t="s">
        <v>286</v>
      </c>
      <c r="C64" s="490"/>
      <c r="D64" s="490"/>
      <c r="E64" s="490"/>
      <c r="F64" s="490"/>
      <c r="G64" s="490"/>
      <c r="H64" s="490"/>
      <c r="I64" s="490"/>
      <c r="J64" s="490"/>
    </row>
    <row r="65" spans="2:10" s="5" customFormat="1" ht="30" customHeight="1" x14ac:dyDescent="0.25">
      <c r="B65" s="526"/>
      <c r="C65" s="526"/>
      <c r="D65" s="526"/>
      <c r="E65" s="526"/>
      <c r="F65" s="526"/>
      <c r="G65" s="526"/>
      <c r="H65" s="526"/>
      <c r="I65" s="526"/>
      <c r="J65" s="526"/>
    </row>
    <row r="66" spans="2:10" s="5" customFormat="1" x14ac:dyDescent="0.25"/>
    <row r="67" spans="2:10" s="107" customFormat="1" x14ac:dyDescent="0.25">
      <c r="B67" s="527" t="s">
        <v>351</v>
      </c>
      <c r="C67" s="527"/>
      <c r="D67" s="348"/>
    </row>
    <row r="68" spans="2:10" s="107" customFormat="1" x14ac:dyDescent="0.25"/>
    <row r="69" spans="2:10" s="107" customFormat="1" x14ac:dyDescent="0.25">
      <c r="B69" s="528" t="s">
        <v>220</v>
      </c>
      <c r="C69" s="528"/>
      <c r="D69" s="528"/>
      <c r="E69" s="528"/>
      <c r="F69" s="528"/>
      <c r="G69" s="528"/>
      <c r="H69" s="528"/>
      <c r="I69" s="528"/>
      <c r="J69" s="528"/>
    </row>
    <row r="70" spans="2:10" s="107" customFormat="1" ht="15" customHeight="1" x14ac:dyDescent="0.25">
      <c r="B70" s="536" t="s">
        <v>350</v>
      </c>
      <c r="C70" s="536"/>
      <c r="D70" s="536"/>
      <c r="E70" s="536"/>
      <c r="F70" s="536"/>
      <c r="G70" s="536"/>
      <c r="H70" s="536"/>
      <c r="I70" s="536"/>
      <c r="J70" s="536"/>
    </row>
    <row r="71" spans="2:10" s="107" customFormat="1" ht="30" customHeight="1" x14ac:dyDescent="0.25">
      <c r="B71" s="526"/>
      <c r="C71" s="526"/>
      <c r="D71" s="526"/>
      <c r="E71" s="526"/>
      <c r="F71" s="526"/>
      <c r="G71" s="526"/>
      <c r="H71" s="526"/>
      <c r="I71" s="526"/>
      <c r="J71" s="526"/>
    </row>
    <row r="72" spans="2:10" s="107" customFormat="1" x14ac:dyDescent="0.25">
      <c r="B72" s="112"/>
      <c r="C72" s="112"/>
      <c r="D72" s="112"/>
      <c r="E72" s="112"/>
      <c r="F72" s="112"/>
      <c r="G72" s="112"/>
      <c r="H72" s="112"/>
      <c r="I72" s="112"/>
    </row>
    <row r="73" spans="2:10" s="107" customFormat="1" ht="33" customHeight="1" x14ac:dyDescent="0.25">
      <c r="B73" s="528" t="s">
        <v>349</v>
      </c>
      <c r="C73" s="528"/>
      <c r="D73" s="528"/>
      <c r="E73" s="528"/>
      <c r="F73" s="528"/>
      <c r="G73" s="528"/>
      <c r="H73" s="528"/>
      <c r="I73" s="528"/>
      <c r="J73" s="528"/>
    </row>
    <row r="74" spans="2:10" s="107" customFormat="1" x14ac:dyDescent="0.25">
      <c r="B74" s="112"/>
      <c r="C74" s="112"/>
      <c r="D74" s="112"/>
      <c r="E74" s="112"/>
      <c r="F74" s="112"/>
      <c r="G74" s="112"/>
      <c r="H74" s="112"/>
      <c r="I74" s="112"/>
      <c r="J74" s="112"/>
    </row>
    <row r="75" spans="2:10" s="107" customFormat="1" ht="15" customHeight="1" x14ac:dyDescent="0.25">
      <c r="B75" s="557" t="s">
        <v>473</v>
      </c>
      <c r="C75" s="557"/>
      <c r="D75" s="557"/>
      <c r="E75" s="552"/>
      <c r="F75" s="552"/>
      <c r="H75"/>
      <c r="I75"/>
      <c r="J75"/>
    </row>
    <row r="76" spans="2:10" s="107" customFormat="1" x14ac:dyDescent="0.25">
      <c r="B76" s="261"/>
      <c r="C76" s="261"/>
      <c r="D76" s="261"/>
      <c r="E76" s="261"/>
      <c r="F76"/>
      <c r="G76"/>
      <c r="H76"/>
      <c r="I76"/>
    </row>
    <row r="77" spans="2:10" s="107" customFormat="1" ht="15" customHeight="1" x14ac:dyDescent="0.25">
      <c r="B77" s="557" t="s">
        <v>474</v>
      </c>
      <c r="C77" s="557"/>
      <c r="D77" s="557"/>
      <c r="E77" s="552"/>
      <c r="F77" s="552"/>
      <c r="H77"/>
      <c r="I77"/>
      <c r="J77"/>
    </row>
    <row r="78" spans="2:10" s="107" customFormat="1" x14ac:dyDescent="0.25"/>
    <row r="79" spans="2:10" s="107" customFormat="1" ht="15.75" thickBot="1" x14ac:dyDescent="0.3">
      <c r="B79" s="113"/>
      <c r="H79" s="114"/>
      <c r="I79" s="155" t="s">
        <v>348</v>
      </c>
    </row>
    <row r="80" spans="2:10" s="107" customFormat="1" ht="20.100000000000001" customHeight="1" x14ac:dyDescent="0.25">
      <c r="B80" s="546" t="s">
        <v>347</v>
      </c>
      <c r="C80" s="548" t="s">
        <v>306</v>
      </c>
      <c r="D80" s="549"/>
      <c r="E80" s="548" t="s">
        <v>306</v>
      </c>
      <c r="F80" s="549"/>
      <c r="G80" s="550" t="s">
        <v>346</v>
      </c>
      <c r="H80" s="551"/>
      <c r="I80" s="550" t="s">
        <v>345</v>
      </c>
      <c r="J80" s="556"/>
    </row>
    <row r="81" spans="2:10" s="107" customFormat="1" ht="20.100000000000001" customHeight="1" x14ac:dyDescent="0.25">
      <c r="B81" s="547"/>
      <c r="C81" s="247" t="s">
        <v>253</v>
      </c>
      <c r="D81" s="247" t="s">
        <v>343</v>
      </c>
      <c r="E81" s="247" t="s">
        <v>253</v>
      </c>
      <c r="F81" s="247" t="s">
        <v>343</v>
      </c>
      <c r="G81" s="247" t="s">
        <v>253</v>
      </c>
      <c r="H81" s="247" t="s">
        <v>344</v>
      </c>
      <c r="I81" s="349" t="s">
        <v>304</v>
      </c>
      <c r="J81" s="248" t="s">
        <v>343</v>
      </c>
    </row>
    <row r="82" spans="2:10" s="107" customFormat="1" x14ac:dyDescent="0.25">
      <c r="B82" s="232" t="s">
        <v>342</v>
      </c>
      <c r="C82" s="115"/>
      <c r="D82" s="116"/>
      <c r="E82" s="115"/>
      <c r="F82" s="116"/>
      <c r="G82" s="115"/>
      <c r="H82" s="116"/>
      <c r="I82" s="115"/>
      <c r="J82" s="116"/>
    </row>
    <row r="83" spans="2:10" s="107" customFormat="1" x14ac:dyDescent="0.25">
      <c r="B83" s="233" t="s">
        <v>341</v>
      </c>
      <c r="C83" s="350"/>
      <c r="D83" s="264">
        <f>IFERROR($C83/$C$98,0)</f>
        <v>0</v>
      </c>
      <c r="E83" s="350"/>
      <c r="F83" s="264">
        <f t="shared" ref="F83:F89" si="0">IFERROR($E83/$E$98,0)</f>
        <v>0</v>
      </c>
      <c r="G83" s="265">
        <f t="shared" ref="G83:G89" si="1">E83-C83</f>
        <v>0</v>
      </c>
      <c r="H83" s="264">
        <f>IFERROR($E83/$C83-1,0)</f>
        <v>0</v>
      </c>
      <c r="I83" s="350"/>
      <c r="J83" s="266">
        <f t="shared" ref="J83:J89" si="2">IFERROR($I83/$I$98,0)</f>
        <v>0</v>
      </c>
    </row>
    <row r="84" spans="2:10" s="107" customFormat="1" x14ac:dyDescent="0.25">
      <c r="B84" s="233" t="s">
        <v>340</v>
      </c>
      <c r="C84" s="350"/>
      <c r="D84" s="264">
        <f t="shared" ref="D84:D89" si="3">IFERROR($C84/$C$98,0)</f>
        <v>0</v>
      </c>
      <c r="E84" s="350"/>
      <c r="F84" s="264">
        <f t="shared" si="0"/>
        <v>0</v>
      </c>
      <c r="G84" s="265">
        <f t="shared" si="1"/>
        <v>0</v>
      </c>
      <c r="H84" s="264">
        <f t="shared" ref="H84:H98" si="4">IFERROR($E84/$C84-1,0)</f>
        <v>0</v>
      </c>
      <c r="I84" s="350"/>
      <c r="J84" s="266">
        <f t="shared" si="2"/>
        <v>0</v>
      </c>
    </row>
    <row r="85" spans="2:10" s="107" customFormat="1" x14ac:dyDescent="0.25">
      <c r="B85" s="233" t="s">
        <v>339</v>
      </c>
      <c r="C85" s="350"/>
      <c r="D85" s="264">
        <f t="shared" si="3"/>
        <v>0</v>
      </c>
      <c r="E85" s="350"/>
      <c r="F85" s="264">
        <f t="shared" si="0"/>
        <v>0</v>
      </c>
      <c r="G85" s="265">
        <f t="shared" si="1"/>
        <v>0</v>
      </c>
      <c r="H85" s="264">
        <f t="shared" si="4"/>
        <v>0</v>
      </c>
      <c r="I85" s="350"/>
      <c r="J85" s="266">
        <f t="shared" si="2"/>
        <v>0</v>
      </c>
    </row>
    <row r="86" spans="2:10" s="107" customFormat="1" x14ac:dyDescent="0.25">
      <c r="B86" s="233" t="s">
        <v>332</v>
      </c>
      <c r="C86" s="350"/>
      <c r="D86" s="264">
        <f t="shared" si="3"/>
        <v>0</v>
      </c>
      <c r="E86" s="350"/>
      <c r="F86" s="264">
        <f t="shared" si="0"/>
        <v>0</v>
      </c>
      <c r="G86" s="265">
        <f t="shared" si="1"/>
        <v>0</v>
      </c>
      <c r="H86" s="264">
        <f t="shared" si="4"/>
        <v>0</v>
      </c>
      <c r="I86" s="350"/>
      <c r="J86" s="266">
        <f t="shared" si="2"/>
        <v>0</v>
      </c>
    </row>
    <row r="87" spans="2:10" s="107" customFormat="1" x14ac:dyDescent="0.25">
      <c r="B87" s="233" t="s">
        <v>338</v>
      </c>
      <c r="C87" s="350"/>
      <c r="D87" s="264">
        <f t="shared" si="3"/>
        <v>0</v>
      </c>
      <c r="E87" s="350"/>
      <c r="F87" s="264">
        <f t="shared" si="0"/>
        <v>0</v>
      </c>
      <c r="G87" s="265">
        <f t="shared" si="1"/>
        <v>0</v>
      </c>
      <c r="H87" s="264">
        <f t="shared" si="4"/>
        <v>0</v>
      </c>
      <c r="I87" s="350"/>
      <c r="J87" s="266">
        <f t="shared" si="2"/>
        <v>0</v>
      </c>
    </row>
    <row r="88" spans="2:10" s="107" customFormat="1" x14ac:dyDescent="0.25">
      <c r="B88" s="233" t="s">
        <v>337</v>
      </c>
      <c r="C88" s="350"/>
      <c r="D88" s="264">
        <f t="shared" si="3"/>
        <v>0</v>
      </c>
      <c r="E88" s="350"/>
      <c r="F88" s="264">
        <f t="shared" si="0"/>
        <v>0</v>
      </c>
      <c r="G88" s="265">
        <f t="shared" si="1"/>
        <v>0</v>
      </c>
      <c r="H88" s="264">
        <f t="shared" si="4"/>
        <v>0</v>
      </c>
      <c r="I88" s="350"/>
      <c r="J88" s="266">
        <f t="shared" si="2"/>
        <v>0</v>
      </c>
    </row>
    <row r="89" spans="2:10" s="107" customFormat="1" x14ac:dyDescent="0.25">
      <c r="B89" s="234" t="s">
        <v>336</v>
      </c>
      <c r="C89" s="117">
        <f>SUM(C83:C88)</f>
        <v>0</v>
      </c>
      <c r="D89" s="118">
        <f t="shared" si="3"/>
        <v>0</v>
      </c>
      <c r="E89" s="117">
        <f>SUM(E83:E88)</f>
        <v>0</v>
      </c>
      <c r="F89" s="118">
        <f t="shared" si="0"/>
        <v>0</v>
      </c>
      <c r="G89" s="117">
        <f t="shared" si="1"/>
        <v>0</v>
      </c>
      <c r="H89" s="118">
        <f t="shared" si="4"/>
        <v>0</v>
      </c>
      <c r="I89" s="117">
        <f>SUM(I83:I88)</f>
        <v>0</v>
      </c>
      <c r="J89" s="119">
        <f t="shared" si="2"/>
        <v>0</v>
      </c>
    </row>
    <row r="90" spans="2:10" s="107" customFormat="1" x14ac:dyDescent="0.25">
      <c r="B90" s="232" t="s">
        <v>335</v>
      </c>
      <c r="C90" s="115"/>
      <c r="D90" s="120"/>
      <c r="E90" s="115"/>
      <c r="F90" s="116"/>
      <c r="G90" s="115"/>
      <c r="H90" s="116"/>
      <c r="I90" s="115"/>
      <c r="J90" s="116"/>
    </row>
    <row r="91" spans="2:10" s="107" customFormat="1" x14ac:dyDescent="0.25">
      <c r="B91" s="233" t="s">
        <v>334</v>
      </c>
      <c r="C91" s="350"/>
      <c r="D91" s="264">
        <f>IFERROR($C91/$C$98,0)</f>
        <v>0</v>
      </c>
      <c r="E91" s="350"/>
      <c r="F91" s="264">
        <f t="shared" ref="F91:F97" si="5">IFERROR($E91/$E$98,0)</f>
        <v>0</v>
      </c>
      <c r="G91" s="265">
        <f t="shared" ref="G91:G98" si="6">E91-C91</f>
        <v>0</v>
      </c>
      <c r="H91" s="264">
        <f t="shared" si="4"/>
        <v>0</v>
      </c>
      <c r="I91" s="350"/>
      <c r="J91" s="266">
        <f t="shared" ref="J91:J97" si="7">IFERROR($I91/$I$98,0)</f>
        <v>0</v>
      </c>
    </row>
    <row r="92" spans="2:10" s="107" customFormat="1" x14ac:dyDescent="0.25">
      <c r="B92" s="233" t="s">
        <v>333</v>
      </c>
      <c r="C92" s="350"/>
      <c r="D92" s="264">
        <f t="shared" ref="D92:D97" si="8">IFERROR($C92/$C$98,0)</f>
        <v>0</v>
      </c>
      <c r="E92" s="350"/>
      <c r="F92" s="264">
        <f t="shared" si="5"/>
        <v>0</v>
      </c>
      <c r="G92" s="265">
        <f t="shared" si="6"/>
        <v>0</v>
      </c>
      <c r="H92" s="264">
        <f t="shared" si="4"/>
        <v>0</v>
      </c>
      <c r="I92" s="350"/>
      <c r="J92" s="266">
        <f t="shared" si="7"/>
        <v>0</v>
      </c>
    </row>
    <row r="93" spans="2:10" s="107" customFormat="1" x14ac:dyDescent="0.25">
      <c r="B93" s="233" t="s">
        <v>332</v>
      </c>
      <c r="C93" s="350"/>
      <c r="D93" s="264">
        <f t="shared" si="8"/>
        <v>0</v>
      </c>
      <c r="E93" s="350"/>
      <c r="F93" s="264">
        <f t="shared" si="5"/>
        <v>0</v>
      </c>
      <c r="G93" s="265">
        <f t="shared" si="6"/>
        <v>0</v>
      </c>
      <c r="H93" s="264">
        <f t="shared" si="4"/>
        <v>0</v>
      </c>
      <c r="I93" s="350"/>
      <c r="J93" s="266">
        <f t="shared" si="7"/>
        <v>0</v>
      </c>
    </row>
    <row r="94" spans="2:10" s="107" customFormat="1" x14ac:dyDescent="0.25">
      <c r="B94" s="233" t="s">
        <v>331</v>
      </c>
      <c r="C94" s="350"/>
      <c r="D94" s="264">
        <f t="shared" si="8"/>
        <v>0</v>
      </c>
      <c r="E94" s="350"/>
      <c r="F94" s="264">
        <f t="shared" si="5"/>
        <v>0</v>
      </c>
      <c r="G94" s="265">
        <f t="shared" si="6"/>
        <v>0</v>
      </c>
      <c r="H94" s="264">
        <f t="shared" si="4"/>
        <v>0</v>
      </c>
      <c r="I94" s="350"/>
      <c r="J94" s="266">
        <f t="shared" si="7"/>
        <v>0</v>
      </c>
    </row>
    <row r="95" spans="2:10" s="107" customFormat="1" x14ac:dyDescent="0.25">
      <c r="B95" s="233" t="s">
        <v>330</v>
      </c>
      <c r="C95" s="350"/>
      <c r="D95" s="264">
        <f t="shared" si="8"/>
        <v>0</v>
      </c>
      <c r="E95" s="350"/>
      <c r="F95" s="264">
        <f t="shared" si="5"/>
        <v>0</v>
      </c>
      <c r="G95" s="265">
        <f t="shared" si="6"/>
        <v>0</v>
      </c>
      <c r="H95" s="264">
        <f t="shared" si="4"/>
        <v>0</v>
      </c>
      <c r="I95" s="350"/>
      <c r="J95" s="266">
        <f t="shared" si="7"/>
        <v>0</v>
      </c>
    </row>
    <row r="96" spans="2:10" s="107" customFormat="1" x14ac:dyDescent="0.25">
      <c r="B96" s="233" t="s">
        <v>329</v>
      </c>
      <c r="C96" s="350"/>
      <c r="D96" s="264">
        <f t="shared" si="8"/>
        <v>0</v>
      </c>
      <c r="E96" s="350"/>
      <c r="F96" s="264">
        <f t="shared" si="5"/>
        <v>0</v>
      </c>
      <c r="G96" s="265">
        <f t="shared" si="6"/>
        <v>0</v>
      </c>
      <c r="H96" s="264">
        <f t="shared" si="4"/>
        <v>0</v>
      </c>
      <c r="I96" s="350"/>
      <c r="J96" s="266">
        <f t="shared" si="7"/>
        <v>0</v>
      </c>
    </row>
    <row r="97" spans="2:10" s="107" customFormat="1" x14ac:dyDescent="0.25">
      <c r="B97" s="234" t="s">
        <v>328</v>
      </c>
      <c r="C97" s="117">
        <f>SUM(C91:C96)</f>
        <v>0</v>
      </c>
      <c r="D97" s="118">
        <f t="shared" si="8"/>
        <v>0</v>
      </c>
      <c r="E97" s="117">
        <f>SUM(E91:E96)</f>
        <v>0</v>
      </c>
      <c r="F97" s="118">
        <f t="shared" si="5"/>
        <v>0</v>
      </c>
      <c r="G97" s="117">
        <f t="shared" si="6"/>
        <v>0</v>
      </c>
      <c r="H97" s="118">
        <f t="shared" si="4"/>
        <v>0</v>
      </c>
      <c r="I97" s="117">
        <f>SUM(I91:I96)</f>
        <v>0</v>
      </c>
      <c r="J97" s="119">
        <f t="shared" si="7"/>
        <v>0</v>
      </c>
    </row>
    <row r="98" spans="2:10" s="107" customFormat="1" ht="15.75" thickBot="1" x14ac:dyDescent="0.3">
      <c r="B98" s="235" t="s">
        <v>309</v>
      </c>
      <c r="C98" s="111">
        <f>C89+C97</f>
        <v>0</v>
      </c>
      <c r="D98" s="121"/>
      <c r="E98" s="111">
        <f>E89+E97</f>
        <v>0</v>
      </c>
      <c r="F98" s="121"/>
      <c r="G98" s="111">
        <f t="shared" si="6"/>
        <v>0</v>
      </c>
      <c r="H98" s="121">
        <f t="shared" si="4"/>
        <v>0</v>
      </c>
      <c r="I98" s="111">
        <f>I89+I97</f>
        <v>0</v>
      </c>
      <c r="J98" s="122"/>
    </row>
    <row r="99" spans="2:10" s="107" customFormat="1" ht="20.100000000000001" customHeight="1" x14ac:dyDescent="0.25">
      <c r="B99" s="254" t="s">
        <v>327</v>
      </c>
      <c r="C99" s="249"/>
      <c r="D99" s="250"/>
      <c r="E99" s="249"/>
      <c r="F99" s="250"/>
      <c r="G99" s="249"/>
      <c r="H99" s="250"/>
      <c r="I99" s="249"/>
      <c r="J99" s="250"/>
    </row>
    <row r="100" spans="2:10" s="107" customFormat="1" x14ac:dyDescent="0.25">
      <c r="B100" s="232" t="s">
        <v>326</v>
      </c>
      <c r="C100" s="115"/>
      <c r="D100" s="116"/>
      <c r="E100" s="115"/>
      <c r="F100" s="116"/>
      <c r="G100" s="115"/>
      <c r="H100" s="116"/>
      <c r="I100" s="115"/>
      <c r="J100" s="116"/>
    </row>
    <row r="101" spans="2:10" s="107" customFormat="1" x14ac:dyDescent="0.25">
      <c r="B101" s="233" t="s">
        <v>325</v>
      </c>
      <c r="C101" s="350"/>
      <c r="D101" s="264">
        <f t="shared" ref="D101:D107" si="9">IFERROR($C101/$C$120,0)</f>
        <v>0</v>
      </c>
      <c r="E101" s="350"/>
      <c r="F101" s="264">
        <f t="shared" ref="F101:F107" si="10">IFERROR($E101/$E$120,0)</f>
        <v>0</v>
      </c>
      <c r="G101" s="265">
        <f t="shared" ref="G101:G107" si="11">E101-C101</f>
        <v>0</v>
      </c>
      <c r="H101" s="264">
        <f>IFERROR($E101/$C101-1,0)</f>
        <v>0</v>
      </c>
      <c r="I101" s="350"/>
      <c r="J101" s="266">
        <f t="shared" ref="J101:J107" si="12">IFERROR($I101/$I$120,0)</f>
        <v>0</v>
      </c>
    </row>
    <row r="102" spans="2:10" s="107" customFormat="1" ht="30" x14ac:dyDescent="0.25">
      <c r="B102" s="233" t="s">
        <v>324</v>
      </c>
      <c r="C102" s="350"/>
      <c r="D102" s="264">
        <f t="shared" si="9"/>
        <v>0</v>
      </c>
      <c r="E102" s="350"/>
      <c r="F102" s="264">
        <f t="shared" si="10"/>
        <v>0</v>
      </c>
      <c r="G102" s="265">
        <f t="shared" si="11"/>
        <v>0</v>
      </c>
      <c r="H102" s="264">
        <f t="shared" ref="H102:H120" si="13">IFERROR($E102/$C102-1,0)</f>
        <v>0</v>
      </c>
      <c r="I102" s="350"/>
      <c r="J102" s="266">
        <f t="shared" si="12"/>
        <v>0</v>
      </c>
    </row>
    <row r="103" spans="2:10" s="107" customFormat="1" x14ac:dyDescent="0.25">
      <c r="B103" s="233" t="s">
        <v>323</v>
      </c>
      <c r="C103" s="350"/>
      <c r="D103" s="264">
        <f t="shared" si="9"/>
        <v>0</v>
      </c>
      <c r="E103" s="350"/>
      <c r="F103" s="264">
        <f t="shared" si="10"/>
        <v>0</v>
      </c>
      <c r="G103" s="265">
        <f t="shared" si="11"/>
        <v>0</v>
      </c>
      <c r="H103" s="264">
        <f t="shared" si="13"/>
        <v>0</v>
      </c>
      <c r="I103" s="350"/>
      <c r="J103" s="266">
        <f t="shared" si="12"/>
        <v>0</v>
      </c>
    </row>
    <row r="104" spans="2:10" s="107" customFormat="1" x14ac:dyDescent="0.25">
      <c r="B104" s="233" t="s">
        <v>322</v>
      </c>
      <c r="C104" s="350"/>
      <c r="D104" s="264">
        <f t="shared" si="9"/>
        <v>0</v>
      </c>
      <c r="E104" s="350"/>
      <c r="F104" s="264">
        <f t="shared" si="10"/>
        <v>0</v>
      </c>
      <c r="G104" s="265">
        <f t="shared" si="11"/>
        <v>0</v>
      </c>
      <c r="H104" s="264">
        <f t="shared" si="13"/>
        <v>0</v>
      </c>
      <c r="I104" s="350"/>
      <c r="J104" s="266">
        <f t="shared" si="12"/>
        <v>0</v>
      </c>
    </row>
    <row r="105" spans="2:10" s="107" customFormat="1" x14ac:dyDescent="0.25">
      <c r="B105" s="233" t="s">
        <v>321</v>
      </c>
      <c r="C105" s="350"/>
      <c r="D105" s="264">
        <f t="shared" si="9"/>
        <v>0</v>
      </c>
      <c r="E105" s="350"/>
      <c r="F105" s="264">
        <f t="shared" si="10"/>
        <v>0</v>
      </c>
      <c r="G105" s="265">
        <f t="shared" si="11"/>
        <v>0</v>
      </c>
      <c r="H105" s="264">
        <f t="shared" si="13"/>
        <v>0</v>
      </c>
      <c r="I105" s="350"/>
      <c r="J105" s="266">
        <f t="shared" si="12"/>
        <v>0</v>
      </c>
    </row>
    <row r="106" spans="2:10" s="107" customFormat="1" x14ac:dyDescent="0.25">
      <c r="B106" s="233" t="s">
        <v>320</v>
      </c>
      <c r="C106" s="350"/>
      <c r="D106" s="264">
        <f t="shared" si="9"/>
        <v>0</v>
      </c>
      <c r="E106" s="350"/>
      <c r="F106" s="264">
        <f t="shared" si="10"/>
        <v>0</v>
      </c>
      <c r="G106" s="265">
        <f t="shared" si="11"/>
        <v>0</v>
      </c>
      <c r="H106" s="264">
        <f t="shared" si="13"/>
        <v>0</v>
      </c>
      <c r="I106" s="350"/>
      <c r="J106" s="266">
        <f t="shared" si="12"/>
        <v>0</v>
      </c>
    </row>
    <row r="107" spans="2:10" s="107" customFormat="1" x14ac:dyDescent="0.25">
      <c r="B107" s="234" t="s">
        <v>319</v>
      </c>
      <c r="C107" s="117">
        <f>SUM(C101:C106)</f>
        <v>0</v>
      </c>
      <c r="D107" s="118">
        <f t="shared" si="9"/>
        <v>0</v>
      </c>
      <c r="E107" s="117">
        <f>SUM(E101:E106)</f>
        <v>0</v>
      </c>
      <c r="F107" s="118">
        <f t="shared" si="10"/>
        <v>0</v>
      </c>
      <c r="G107" s="117">
        <f t="shared" si="11"/>
        <v>0</v>
      </c>
      <c r="H107" s="118">
        <f t="shared" si="13"/>
        <v>0</v>
      </c>
      <c r="I107" s="117">
        <f>SUM(I101:I106)</f>
        <v>0</v>
      </c>
      <c r="J107" s="119">
        <f t="shared" si="12"/>
        <v>0</v>
      </c>
    </row>
    <row r="108" spans="2:10" s="107" customFormat="1" x14ac:dyDescent="0.25">
      <c r="B108" s="232" t="s">
        <v>316</v>
      </c>
      <c r="C108" s="115"/>
      <c r="D108" s="116"/>
      <c r="E108" s="115"/>
      <c r="F108" s="116"/>
      <c r="G108" s="115"/>
      <c r="H108" s="116"/>
      <c r="I108" s="115"/>
      <c r="J108" s="116"/>
    </row>
    <row r="109" spans="2:10" s="107" customFormat="1" x14ac:dyDescent="0.25">
      <c r="B109" s="233" t="s">
        <v>315</v>
      </c>
      <c r="C109" s="350"/>
      <c r="D109" s="264">
        <f>IFERROR($C109/$C$120,0)</f>
        <v>0</v>
      </c>
      <c r="E109" s="350"/>
      <c r="F109" s="264">
        <f>IFERROR($E109/$E$120,0)</f>
        <v>0</v>
      </c>
      <c r="G109" s="265">
        <f>E109-C109</f>
        <v>0</v>
      </c>
      <c r="H109" s="264">
        <f t="shared" si="13"/>
        <v>0</v>
      </c>
      <c r="I109" s="350"/>
      <c r="J109" s="266">
        <f>IFERROR($I109/$I$120,0)</f>
        <v>0</v>
      </c>
    </row>
    <row r="110" spans="2:10" s="107" customFormat="1" x14ac:dyDescent="0.25">
      <c r="B110" s="233" t="s">
        <v>318</v>
      </c>
      <c r="C110" s="350"/>
      <c r="D110" s="264">
        <f>IFERROR($C110/$C$120,0)</f>
        <v>0</v>
      </c>
      <c r="E110" s="350"/>
      <c r="F110" s="264">
        <f>IFERROR($E110/$E$120,0)</f>
        <v>0</v>
      </c>
      <c r="G110" s="265">
        <f>E110-C110</f>
        <v>0</v>
      </c>
      <c r="H110" s="264">
        <f t="shared" si="13"/>
        <v>0</v>
      </c>
      <c r="I110" s="350"/>
      <c r="J110" s="266">
        <f>IFERROR($I110/$I$120,0)</f>
        <v>0</v>
      </c>
    </row>
    <row r="111" spans="2:10" s="107" customFormat="1" x14ac:dyDescent="0.25">
      <c r="B111" s="233" t="s">
        <v>311</v>
      </c>
      <c r="C111" s="350"/>
      <c r="D111" s="264">
        <f>IFERROR($C111/$C$120,0)</f>
        <v>0</v>
      </c>
      <c r="E111" s="350"/>
      <c r="F111" s="264">
        <f>IFERROR($E111/$E$120,0)</f>
        <v>0</v>
      </c>
      <c r="G111" s="265">
        <f>E111-C111</f>
        <v>0</v>
      </c>
      <c r="H111" s="264">
        <f t="shared" si="13"/>
        <v>0</v>
      </c>
      <c r="I111" s="350"/>
      <c r="J111" s="266">
        <f>IFERROR($I111/$I$120,0)</f>
        <v>0</v>
      </c>
    </row>
    <row r="112" spans="2:10" s="107" customFormat="1" x14ac:dyDescent="0.25">
      <c r="B112" s="234" t="s">
        <v>317</v>
      </c>
      <c r="C112" s="117">
        <f>SUM(C109:C111)</f>
        <v>0</v>
      </c>
      <c r="D112" s="118">
        <f>IFERROR($C112/$C$120,0)</f>
        <v>0</v>
      </c>
      <c r="E112" s="117">
        <f>SUM(E109:E111)</f>
        <v>0</v>
      </c>
      <c r="F112" s="118">
        <f>IFERROR($E112/$E$120,0)</f>
        <v>0</v>
      </c>
      <c r="G112" s="117">
        <f>E112-C112</f>
        <v>0</v>
      </c>
      <c r="H112" s="118">
        <f t="shared" si="13"/>
        <v>0</v>
      </c>
      <c r="I112" s="117">
        <f>SUM(I109:I111)</f>
        <v>0</v>
      </c>
      <c r="J112" s="119">
        <f>IFERROR($I112/$I$120,0)</f>
        <v>0</v>
      </c>
    </row>
    <row r="113" spans="2:11" s="107" customFormat="1" x14ac:dyDescent="0.25">
      <c r="B113" s="232" t="s">
        <v>316</v>
      </c>
      <c r="C113" s="115"/>
      <c r="D113" s="116"/>
      <c r="E113" s="115"/>
      <c r="F113" s="116"/>
      <c r="G113" s="115"/>
      <c r="H113" s="116"/>
      <c r="I113" s="115"/>
      <c r="J113" s="116"/>
    </row>
    <row r="114" spans="2:11" s="107" customFormat="1" x14ac:dyDescent="0.25">
      <c r="B114" s="233" t="s">
        <v>315</v>
      </c>
      <c r="C114" s="350"/>
      <c r="D114" s="264">
        <f t="shared" ref="D114:D119" si="14">IFERROR($C114/$C$120,0)</f>
        <v>0</v>
      </c>
      <c r="E114" s="350"/>
      <c r="F114" s="264">
        <f t="shared" ref="F114:F119" si="15">IFERROR($E114/$E$120,0)</f>
        <v>0</v>
      </c>
      <c r="G114" s="265">
        <f t="shared" ref="G114:G120" si="16">E114-C114</f>
        <v>0</v>
      </c>
      <c r="H114" s="264">
        <f t="shared" si="13"/>
        <v>0</v>
      </c>
      <c r="I114" s="350"/>
      <c r="J114" s="266">
        <f t="shared" ref="J114:J119" si="17">IFERROR($I114/$I$120,0)</f>
        <v>0</v>
      </c>
    </row>
    <row r="115" spans="2:11" s="107" customFormat="1" x14ac:dyDescent="0.25">
      <c r="B115" s="233" t="s">
        <v>314</v>
      </c>
      <c r="C115" s="350"/>
      <c r="D115" s="264">
        <f t="shared" si="14"/>
        <v>0</v>
      </c>
      <c r="E115" s="350"/>
      <c r="F115" s="264">
        <f t="shared" si="15"/>
        <v>0</v>
      </c>
      <c r="G115" s="265">
        <f t="shared" si="16"/>
        <v>0</v>
      </c>
      <c r="H115" s="264">
        <f t="shared" si="13"/>
        <v>0</v>
      </c>
      <c r="I115" s="350"/>
      <c r="J115" s="266">
        <f t="shared" si="17"/>
        <v>0</v>
      </c>
    </row>
    <row r="116" spans="2:11" s="107" customFormat="1" x14ac:dyDescent="0.25">
      <c r="B116" s="233" t="s">
        <v>313</v>
      </c>
      <c r="C116" s="350"/>
      <c r="D116" s="264">
        <f t="shared" si="14"/>
        <v>0</v>
      </c>
      <c r="E116" s="350"/>
      <c r="F116" s="264">
        <f t="shared" si="15"/>
        <v>0</v>
      </c>
      <c r="G116" s="265">
        <f t="shared" si="16"/>
        <v>0</v>
      </c>
      <c r="H116" s="264">
        <f t="shared" si="13"/>
        <v>0</v>
      </c>
      <c r="I116" s="350"/>
      <c r="J116" s="266">
        <f t="shared" si="17"/>
        <v>0</v>
      </c>
    </row>
    <row r="117" spans="2:11" s="107" customFormat="1" x14ac:dyDescent="0.25">
      <c r="B117" s="233" t="s">
        <v>312</v>
      </c>
      <c r="C117" s="350"/>
      <c r="D117" s="264">
        <f t="shared" si="14"/>
        <v>0</v>
      </c>
      <c r="E117" s="350"/>
      <c r="F117" s="264">
        <f t="shared" si="15"/>
        <v>0</v>
      </c>
      <c r="G117" s="265">
        <f t="shared" si="16"/>
        <v>0</v>
      </c>
      <c r="H117" s="264">
        <f t="shared" si="13"/>
        <v>0</v>
      </c>
      <c r="I117" s="350"/>
      <c r="J117" s="266">
        <f t="shared" si="17"/>
        <v>0</v>
      </c>
    </row>
    <row r="118" spans="2:11" s="107" customFormat="1" x14ac:dyDescent="0.25">
      <c r="B118" s="233" t="s">
        <v>311</v>
      </c>
      <c r="C118" s="350"/>
      <c r="D118" s="264">
        <f t="shared" si="14"/>
        <v>0</v>
      </c>
      <c r="E118" s="350"/>
      <c r="F118" s="264">
        <f t="shared" si="15"/>
        <v>0</v>
      </c>
      <c r="G118" s="265">
        <f t="shared" si="16"/>
        <v>0</v>
      </c>
      <c r="H118" s="264">
        <f t="shared" si="13"/>
        <v>0</v>
      </c>
      <c r="I118" s="350"/>
      <c r="J118" s="266">
        <f t="shared" si="17"/>
        <v>0</v>
      </c>
    </row>
    <row r="119" spans="2:11" s="107" customFormat="1" x14ac:dyDescent="0.25">
      <c r="B119" s="234" t="s">
        <v>310</v>
      </c>
      <c r="C119" s="117">
        <f>SUM(C114:C118)</f>
        <v>0</v>
      </c>
      <c r="D119" s="118">
        <f t="shared" si="14"/>
        <v>0</v>
      </c>
      <c r="E119" s="117">
        <f>SUM(E114:E118)</f>
        <v>0</v>
      </c>
      <c r="F119" s="118">
        <f t="shared" si="15"/>
        <v>0</v>
      </c>
      <c r="G119" s="117">
        <f t="shared" si="16"/>
        <v>0</v>
      </c>
      <c r="H119" s="118">
        <f t="shared" si="13"/>
        <v>0</v>
      </c>
      <c r="I119" s="117">
        <f>SUM(I114:I118)</f>
        <v>0</v>
      </c>
      <c r="J119" s="119">
        <f t="shared" si="17"/>
        <v>0</v>
      </c>
    </row>
    <row r="120" spans="2:11" s="107" customFormat="1" ht="15.75" thickBot="1" x14ac:dyDescent="0.3">
      <c r="B120" s="235" t="s">
        <v>309</v>
      </c>
      <c r="C120" s="111">
        <f>C107+C112+C119</f>
        <v>0</v>
      </c>
      <c r="D120" s="121"/>
      <c r="E120" s="111">
        <f>E107+E112+E119</f>
        <v>0</v>
      </c>
      <c r="F120" s="121"/>
      <c r="G120" s="111">
        <f t="shared" si="16"/>
        <v>0</v>
      </c>
      <c r="H120" s="121">
        <f t="shared" si="13"/>
        <v>0</v>
      </c>
      <c r="I120" s="111">
        <f>I107+I112+I119</f>
        <v>0</v>
      </c>
      <c r="J120" s="122"/>
    </row>
    <row r="121" spans="2:11" s="107" customFormat="1" x14ac:dyDescent="0.25"/>
    <row r="122" spans="2:11" s="107" customFormat="1" x14ac:dyDescent="0.25">
      <c r="B122" s="528" t="s">
        <v>286</v>
      </c>
      <c r="C122" s="528"/>
      <c r="D122" s="528"/>
      <c r="E122" s="528"/>
      <c r="F122" s="528"/>
      <c r="G122" s="528"/>
      <c r="H122" s="528"/>
      <c r="I122" s="528"/>
      <c r="J122" s="528"/>
    </row>
    <row r="123" spans="2:11" s="107" customFormat="1" ht="32.25" customHeight="1" x14ac:dyDescent="0.25">
      <c r="B123" s="536" t="s">
        <v>308</v>
      </c>
      <c r="C123" s="536"/>
      <c r="D123" s="536"/>
      <c r="E123" s="536"/>
      <c r="F123" s="536"/>
      <c r="G123" s="536"/>
      <c r="H123" s="536"/>
      <c r="I123" s="536"/>
      <c r="J123" s="536"/>
    </row>
    <row r="124" spans="2:11" s="107" customFormat="1" ht="30" customHeight="1" x14ac:dyDescent="0.25">
      <c r="B124" s="526"/>
      <c r="C124" s="526"/>
      <c r="D124" s="526"/>
      <c r="E124" s="526"/>
      <c r="F124" s="526"/>
      <c r="G124" s="526"/>
      <c r="H124" s="526"/>
      <c r="I124" s="526"/>
      <c r="J124" s="526"/>
    </row>
    <row r="125" spans="2:11" s="107" customFormat="1" ht="15.75" thickBot="1" x14ac:dyDescent="0.3">
      <c r="B125" s="110"/>
      <c r="C125" s="110"/>
      <c r="D125" s="110"/>
      <c r="E125" s="110"/>
      <c r="F125" s="110"/>
      <c r="G125" s="110"/>
      <c r="H125" s="110"/>
      <c r="I125" s="236"/>
      <c r="J125" s="236"/>
      <c r="K125" s="236"/>
    </row>
    <row r="126" spans="2:11" s="107" customFormat="1" ht="20.100000000000001" customHeight="1" x14ac:dyDescent="0.25">
      <c r="B126" s="553" t="s">
        <v>307</v>
      </c>
      <c r="C126" s="553"/>
      <c r="D126" s="553"/>
      <c r="E126" s="553"/>
      <c r="F126" s="553"/>
      <c r="G126" s="553"/>
      <c r="H126" s="553"/>
      <c r="I126" s="236"/>
      <c r="J126" s="236"/>
      <c r="K126" s="236"/>
    </row>
    <row r="127" spans="2:11" s="107" customFormat="1" ht="30" x14ac:dyDescent="0.25">
      <c r="B127" s="554" t="s">
        <v>307</v>
      </c>
      <c r="C127" s="555"/>
      <c r="D127" s="351" t="s">
        <v>306</v>
      </c>
      <c r="E127" s="351" t="s">
        <v>306</v>
      </c>
      <c r="F127" s="237" t="s">
        <v>446</v>
      </c>
      <c r="G127" s="237" t="s">
        <v>305</v>
      </c>
      <c r="H127" s="352" t="s">
        <v>304</v>
      </c>
      <c r="I127" s="236"/>
      <c r="J127" s="236"/>
      <c r="K127" s="236"/>
    </row>
    <row r="128" spans="2:11" s="107" customFormat="1" x14ac:dyDescent="0.25">
      <c r="B128" s="558" t="s">
        <v>303</v>
      </c>
      <c r="C128" s="559"/>
      <c r="D128" s="353"/>
      <c r="E128" s="353"/>
      <c r="F128" s="267">
        <f t="shared" ref="F128:F145" si="18">E128-D128</f>
        <v>0</v>
      </c>
      <c r="G128" s="268">
        <f>IFERROR($E128/$D128 -1,0)</f>
        <v>0</v>
      </c>
      <c r="H128" s="354"/>
      <c r="I128" s="236"/>
      <c r="J128" s="236"/>
      <c r="K128" s="236"/>
    </row>
    <row r="129" spans="2:11" s="107" customFormat="1" x14ac:dyDescent="0.25">
      <c r="B129" s="558" t="s">
        <v>302</v>
      </c>
      <c r="C129" s="559"/>
      <c r="D129" s="353"/>
      <c r="E129" s="353"/>
      <c r="F129" s="267">
        <f t="shared" si="18"/>
        <v>0</v>
      </c>
      <c r="G129" s="268">
        <f t="shared" ref="G129:G145" si="19">IFERROR($E129/$D129 -1,0)</f>
        <v>0</v>
      </c>
      <c r="H129" s="354"/>
      <c r="I129" s="236"/>
      <c r="J129" s="236"/>
      <c r="K129" s="236"/>
    </row>
    <row r="130" spans="2:11" s="107" customFormat="1" x14ac:dyDescent="0.25">
      <c r="B130" s="560" t="s">
        <v>301</v>
      </c>
      <c r="C130" s="561"/>
      <c r="D130" s="124">
        <f>D128-D129</f>
        <v>0</v>
      </c>
      <c r="E130" s="124">
        <f>E128-E129</f>
        <v>0</v>
      </c>
      <c r="F130" s="124">
        <f t="shared" si="18"/>
        <v>0</v>
      </c>
      <c r="G130" s="125">
        <f t="shared" si="19"/>
        <v>0</v>
      </c>
      <c r="H130" s="355"/>
      <c r="I130" s="236"/>
      <c r="J130" s="236"/>
      <c r="K130" s="236"/>
    </row>
    <row r="131" spans="2:11" s="107" customFormat="1" x14ac:dyDescent="0.25">
      <c r="B131" s="558" t="s">
        <v>300</v>
      </c>
      <c r="C131" s="559"/>
      <c r="D131" s="353"/>
      <c r="E131" s="353"/>
      <c r="F131" s="267">
        <f t="shared" si="18"/>
        <v>0</v>
      </c>
      <c r="G131" s="268">
        <f t="shared" si="19"/>
        <v>0</v>
      </c>
      <c r="H131" s="354"/>
      <c r="I131" s="236"/>
      <c r="J131" s="236"/>
      <c r="K131" s="236"/>
    </row>
    <row r="132" spans="2:11" s="107" customFormat="1" x14ac:dyDescent="0.25">
      <c r="B132" s="558" t="s">
        <v>299</v>
      </c>
      <c r="C132" s="559"/>
      <c r="D132" s="353"/>
      <c r="E132" s="353"/>
      <c r="F132" s="267">
        <f t="shared" si="18"/>
        <v>0</v>
      </c>
      <c r="G132" s="268">
        <f t="shared" si="19"/>
        <v>0</v>
      </c>
      <c r="H132" s="354"/>
      <c r="I132" s="236"/>
      <c r="J132" s="236"/>
      <c r="K132" s="236"/>
    </row>
    <row r="133" spans="2:11" s="107" customFormat="1" x14ac:dyDescent="0.25">
      <c r="B133" s="560" t="s">
        <v>298</v>
      </c>
      <c r="C133" s="561"/>
      <c r="D133" s="124">
        <f>D130-D131-D132</f>
        <v>0</v>
      </c>
      <c r="E133" s="124">
        <f>E130-E131-E132</f>
        <v>0</v>
      </c>
      <c r="F133" s="124">
        <f t="shared" si="18"/>
        <v>0</v>
      </c>
      <c r="G133" s="125">
        <f t="shared" si="19"/>
        <v>0</v>
      </c>
      <c r="H133" s="355"/>
      <c r="I133" s="236"/>
      <c r="J133" s="236"/>
      <c r="K133" s="236"/>
    </row>
    <row r="134" spans="2:11" s="107" customFormat="1" x14ac:dyDescent="0.25">
      <c r="B134" s="558" t="s">
        <v>297</v>
      </c>
      <c r="C134" s="559"/>
      <c r="D134" s="353"/>
      <c r="E134" s="353"/>
      <c r="F134" s="267">
        <f t="shared" si="18"/>
        <v>0</v>
      </c>
      <c r="G134" s="268">
        <f t="shared" si="19"/>
        <v>0</v>
      </c>
      <c r="H134" s="354"/>
      <c r="I134" s="236"/>
      <c r="J134" s="236"/>
      <c r="K134" s="236"/>
    </row>
    <row r="135" spans="2:11" s="107" customFormat="1" x14ac:dyDescent="0.25">
      <c r="B135" s="558" t="s">
        <v>296</v>
      </c>
      <c r="C135" s="559"/>
      <c r="D135" s="353"/>
      <c r="E135" s="353"/>
      <c r="F135" s="267">
        <f t="shared" si="18"/>
        <v>0</v>
      </c>
      <c r="G135" s="268">
        <f t="shared" si="19"/>
        <v>0</v>
      </c>
      <c r="H135" s="354"/>
      <c r="I135" s="236"/>
      <c r="J135" s="236"/>
      <c r="K135" s="236"/>
    </row>
    <row r="136" spans="2:11" s="107" customFormat="1" x14ac:dyDescent="0.25">
      <c r="B136" s="558" t="s">
        <v>295</v>
      </c>
      <c r="C136" s="559"/>
      <c r="D136" s="353"/>
      <c r="E136" s="353"/>
      <c r="F136" s="267">
        <f t="shared" si="18"/>
        <v>0</v>
      </c>
      <c r="G136" s="268">
        <f t="shared" si="19"/>
        <v>0</v>
      </c>
      <c r="H136" s="354"/>
      <c r="I136" s="236"/>
      <c r="J136" s="236"/>
      <c r="K136" s="236"/>
    </row>
    <row r="137" spans="2:11" s="107" customFormat="1" x14ac:dyDescent="0.25">
      <c r="B137" s="558" t="s">
        <v>294</v>
      </c>
      <c r="C137" s="559"/>
      <c r="D137" s="353"/>
      <c r="E137" s="353"/>
      <c r="F137" s="267">
        <f t="shared" si="18"/>
        <v>0</v>
      </c>
      <c r="G137" s="268">
        <f t="shared" si="19"/>
        <v>0</v>
      </c>
      <c r="H137" s="354"/>
      <c r="I137" s="236"/>
      <c r="J137" s="236"/>
      <c r="K137" s="236"/>
    </row>
    <row r="138" spans="2:11" s="107" customFormat="1" x14ac:dyDescent="0.25">
      <c r="B138" s="558" t="s">
        <v>11</v>
      </c>
      <c r="C138" s="559"/>
      <c r="D138" s="353"/>
      <c r="E138" s="353"/>
      <c r="F138" s="267">
        <f t="shared" si="18"/>
        <v>0</v>
      </c>
      <c r="G138" s="268">
        <f t="shared" si="19"/>
        <v>0</v>
      </c>
      <c r="H138" s="354"/>
      <c r="I138" s="236"/>
      <c r="J138" s="236"/>
      <c r="K138" s="236"/>
    </row>
    <row r="139" spans="2:11" s="107" customFormat="1" x14ac:dyDescent="0.25">
      <c r="B139" s="560" t="s">
        <v>293</v>
      </c>
      <c r="C139" s="561"/>
      <c r="D139" s="124">
        <f>D133+D134+D135-D136+D137-D138</f>
        <v>0</v>
      </c>
      <c r="E139" s="124">
        <f>E133+E134+E135-E136+E137-E138</f>
        <v>0</v>
      </c>
      <c r="F139" s="124">
        <f t="shared" si="18"/>
        <v>0</v>
      </c>
      <c r="G139" s="125">
        <f t="shared" si="19"/>
        <v>0</v>
      </c>
      <c r="H139" s="355"/>
      <c r="I139" s="236"/>
      <c r="J139" s="236"/>
      <c r="K139" s="236"/>
    </row>
    <row r="140" spans="2:11" s="107" customFormat="1" x14ac:dyDescent="0.25">
      <c r="B140" s="558" t="s">
        <v>292</v>
      </c>
      <c r="C140" s="559"/>
      <c r="D140" s="353"/>
      <c r="E140" s="353"/>
      <c r="F140" s="267">
        <f t="shared" si="18"/>
        <v>0</v>
      </c>
      <c r="G140" s="268">
        <f t="shared" si="19"/>
        <v>0</v>
      </c>
      <c r="H140" s="354"/>
      <c r="I140" s="236"/>
      <c r="J140" s="236"/>
      <c r="K140" s="236"/>
    </row>
    <row r="141" spans="2:11" s="107" customFormat="1" x14ac:dyDescent="0.25">
      <c r="B141" s="558" t="s">
        <v>291</v>
      </c>
      <c r="C141" s="559"/>
      <c r="D141" s="353"/>
      <c r="E141" s="353"/>
      <c r="F141" s="267">
        <f t="shared" si="18"/>
        <v>0</v>
      </c>
      <c r="G141" s="268">
        <f t="shared" si="19"/>
        <v>0</v>
      </c>
      <c r="H141" s="354"/>
      <c r="I141" s="236"/>
      <c r="J141" s="236"/>
      <c r="K141" s="236"/>
    </row>
    <row r="142" spans="2:11" s="107" customFormat="1" x14ac:dyDescent="0.25">
      <c r="B142" s="558" t="s">
        <v>290</v>
      </c>
      <c r="C142" s="559"/>
      <c r="D142" s="353"/>
      <c r="E142" s="353"/>
      <c r="F142" s="267">
        <f t="shared" si="18"/>
        <v>0</v>
      </c>
      <c r="G142" s="268">
        <f t="shared" si="19"/>
        <v>0</v>
      </c>
      <c r="H142" s="354"/>
      <c r="I142" s="236"/>
      <c r="J142" s="236"/>
      <c r="K142" s="236"/>
    </row>
    <row r="143" spans="2:11" s="107" customFormat="1" x14ac:dyDescent="0.25">
      <c r="B143" s="558" t="s">
        <v>289</v>
      </c>
      <c r="C143" s="559"/>
      <c r="D143" s="353"/>
      <c r="E143" s="353"/>
      <c r="F143" s="267">
        <f t="shared" si="18"/>
        <v>0</v>
      </c>
      <c r="G143" s="268">
        <f t="shared" si="19"/>
        <v>0</v>
      </c>
      <c r="H143" s="354"/>
      <c r="I143" s="236"/>
      <c r="J143" s="236"/>
      <c r="K143" s="236"/>
    </row>
    <row r="144" spans="2:11" s="107" customFormat="1" x14ac:dyDescent="0.25">
      <c r="B144" s="558" t="s">
        <v>288</v>
      </c>
      <c r="C144" s="559"/>
      <c r="D144" s="353"/>
      <c r="E144" s="353"/>
      <c r="F144" s="267">
        <f t="shared" si="18"/>
        <v>0</v>
      </c>
      <c r="G144" s="268">
        <f t="shared" si="19"/>
        <v>0</v>
      </c>
      <c r="H144" s="354"/>
      <c r="I144" s="236"/>
      <c r="J144" s="236"/>
      <c r="K144" s="236"/>
    </row>
    <row r="145" spans="2:11" s="107" customFormat="1" ht="15.75" thickBot="1" x14ac:dyDescent="0.3">
      <c r="B145" s="562" t="s">
        <v>287</v>
      </c>
      <c r="C145" s="563"/>
      <c r="D145" s="126">
        <f>D139-D140+D142+D143+D144</f>
        <v>0</v>
      </c>
      <c r="E145" s="126">
        <f>E139-E140+E142+E143+E144</f>
        <v>0</v>
      </c>
      <c r="F145" s="126">
        <f t="shared" si="18"/>
        <v>0</v>
      </c>
      <c r="G145" s="127">
        <f t="shared" si="19"/>
        <v>0</v>
      </c>
      <c r="H145" s="356"/>
      <c r="I145" s="236"/>
      <c r="J145" s="236"/>
      <c r="K145" s="236"/>
    </row>
    <row r="146" spans="2:11" s="107" customFormat="1" x14ac:dyDescent="0.25">
      <c r="I146" s="236"/>
      <c r="J146" s="236"/>
      <c r="K146" s="236"/>
    </row>
    <row r="147" spans="2:11" s="236" customFormat="1" x14ac:dyDescent="0.25">
      <c r="B147" s="564" t="s">
        <v>286</v>
      </c>
      <c r="C147" s="564"/>
      <c r="D147" s="564"/>
      <c r="E147" s="564"/>
      <c r="F147" s="564"/>
      <c r="G147" s="564"/>
      <c r="H147" s="564"/>
      <c r="I147" s="564"/>
      <c r="J147" s="564"/>
    </row>
    <row r="148" spans="2:11" s="236" customFormat="1" ht="30.75" customHeight="1" x14ac:dyDescent="0.25">
      <c r="B148" s="565" t="s">
        <v>285</v>
      </c>
      <c r="C148" s="565"/>
      <c r="D148" s="565"/>
      <c r="E148" s="565"/>
      <c r="F148" s="565"/>
      <c r="G148" s="565"/>
      <c r="H148" s="565"/>
      <c r="I148" s="565"/>
      <c r="J148" s="565"/>
    </row>
    <row r="149" spans="2:11" s="236" customFormat="1" ht="30" customHeight="1" x14ac:dyDescent="0.25">
      <c r="B149" s="526"/>
      <c r="C149" s="526"/>
      <c r="D149" s="526"/>
      <c r="E149" s="526"/>
      <c r="F149" s="526"/>
      <c r="G149" s="526"/>
      <c r="H149" s="526"/>
      <c r="I149" s="526"/>
      <c r="J149" s="526"/>
    </row>
    <row r="150" spans="2:11" customFormat="1" x14ac:dyDescent="0.25"/>
    <row r="151" spans="2:11" customFormat="1" x14ac:dyDescent="0.25"/>
    <row r="152" spans="2:11" customFormat="1" x14ac:dyDescent="0.25"/>
    <row r="153" spans="2:11" customFormat="1" x14ac:dyDescent="0.25"/>
    <row r="154" spans="2:11" customFormat="1" x14ac:dyDescent="0.25"/>
    <row r="155" spans="2:11" customFormat="1" x14ac:dyDescent="0.25"/>
    <row r="156" spans="2:11" customFormat="1" x14ac:dyDescent="0.25"/>
    <row r="157" spans="2:11" customFormat="1" x14ac:dyDescent="0.25"/>
    <row r="158" spans="2:11" customFormat="1" x14ac:dyDescent="0.25"/>
    <row r="159" spans="2:11" customFormat="1" x14ac:dyDescent="0.25"/>
    <row r="160" spans="2:11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</sheetData>
  <sheetProtection formatRows="0" insertRows="0" deleteRows="0" sort="0" autoFilter="0"/>
  <mergeCells count="67">
    <mergeCell ref="B144:C144"/>
    <mergeCell ref="B145:C145"/>
    <mergeCell ref="B147:J147"/>
    <mergeCell ref="B148:J148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9:J149"/>
    <mergeCell ref="B73:J73"/>
    <mergeCell ref="B126:H126"/>
    <mergeCell ref="B127:C127"/>
    <mergeCell ref="I80:J80"/>
    <mergeCell ref="B122:J122"/>
    <mergeCell ref="B123:J123"/>
    <mergeCell ref="B124:J124"/>
    <mergeCell ref="B75:D75"/>
    <mergeCell ref="B77:D77"/>
    <mergeCell ref="E75:F75"/>
    <mergeCell ref="B128:C128"/>
    <mergeCell ref="B129:C129"/>
    <mergeCell ref="B130:C130"/>
    <mergeCell ref="B131:C131"/>
    <mergeCell ref="B132:C132"/>
    <mergeCell ref="B69:J69"/>
    <mergeCell ref="B70:J70"/>
    <mergeCell ref="B44:J44"/>
    <mergeCell ref="B45:J45"/>
    <mergeCell ref="B47:J47"/>
    <mergeCell ref="B54:J54"/>
    <mergeCell ref="B55:J55"/>
    <mergeCell ref="B71:J71"/>
    <mergeCell ref="B80:B81"/>
    <mergeCell ref="C80:D80"/>
    <mergeCell ref="E80:F80"/>
    <mergeCell ref="G80:H80"/>
    <mergeCell ref="E77:F77"/>
    <mergeCell ref="B1:J1"/>
    <mergeCell ref="B13:J13"/>
    <mergeCell ref="B14:J14"/>
    <mergeCell ref="B15:J15"/>
    <mergeCell ref="C6:F6"/>
    <mergeCell ref="C7:F7"/>
    <mergeCell ref="C8:F8"/>
    <mergeCell ref="C9:F9"/>
    <mergeCell ref="C10:F10"/>
    <mergeCell ref="C11:F11"/>
    <mergeCell ref="B17:J17"/>
    <mergeCell ref="B24:J24"/>
    <mergeCell ref="B3:J3"/>
    <mergeCell ref="B4:J4"/>
    <mergeCell ref="B25:J25"/>
    <mergeCell ref="B27:J27"/>
    <mergeCell ref="B34:J34"/>
    <mergeCell ref="B35:J35"/>
    <mergeCell ref="B37:J37"/>
    <mergeCell ref="B67:C67"/>
    <mergeCell ref="B57:J57"/>
    <mergeCell ref="B64:J64"/>
    <mergeCell ref="B65:J65"/>
  </mergeCells>
  <conditionalFormatting sqref="D67 E75:F75 E77:F77">
    <cfRule type="containsBlanks" dxfId="3" priority="4">
      <formula>LEN(TRIM(D67))=0</formula>
    </cfRule>
  </conditionalFormatting>
  <conditionalFormatting sqref="C80:F80 I81">
    <cfRule type="containsText" dxfId="2" priority="3" operator="containsText" text="_">
      <formula>NOT(ISERROR(SEARCH("_",C80)))</formula>
    </cfRule>
  </conditionalFormatting>
  <conditionalFormatting sqref="G6:J6">
    <cfRule type="containsText" dxfId="1" priority="2" operator="containsText" text="_">
      <formula>NOT(ISERROR(SEARCH("_",G6)))</formula>
    </cfRule>
  </conditionalFormatting>
  <conditionalFormatting sqref="D127:E127 H127">
    <cfRule type="containsText" dxfId="0" priority="1" operator="containsText" text="_">
      <formula>NOT(ISERROR(SEARCH("_",D127)))</formula>
    </cfRule>
  </conditionalFormatting>
  <dataValidations count="2">
    <dataValidation type="list" errorStyle="warning" allowBlank="1" showErrorMessage="1" error="Выберите значение из списка" sqref="E75">
      <formula1>"Да,Нет,Аудитор"</formula1>
    </dataValidation>
    <dataValidation type="list" errorStyle="warning" allowBlank="1" showErrorMessage="1" error="Выберите значение из списка" sqref="E77">
      <formula1>"с оговоркой,без оговорки"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105</vt:i4>
      </vt:variant>
    </vt:vector>
  </HeadingPairs>
  <TitlesOfParts>
    <vt:vector size="116" baseType="lpstr">
      <vt:lpstr>Анкета 1</vt:lpstr>
      <vt:lpstr>Анкета 2</vt:lpstr>
      <vt:lpstr>Обороты</vt:lpstr>
      <vt:lpstr>Прил. 1</vt:lpstr>
      <vt:lpstr>Прил. 2</vt:lpstr>
      <vt:lpstr>Прил. 3</vt:lpstr>
      <vt:lpstr>Прил. 4.1</vt:lpstr>
      <vt:lpstr>Прил. 4.2</vt:lpstr>
      <vt:lpstr>Прил. 5</vt:lpstr>
      <vt:lpstr>data</vt:lpstr>
      <vt:lpstr>data_work</vt:lpstr>
      <vt:lpstr>data_acc_class</vt:lpstr>
      <vt:lpstr>data_autofit</vt:lpstr>
      <vt:lpstr>data_filename</vt:lpstr>
      <vt:lpstr>form_abr_acc</vt:lpstr>
      <vt:lpstr>form_abr_acc_date</vt:lpstr>
      <vt:lpstr>form_act_advantage</vt:lpstr>
      <vt:lpstr>form_act_competitors</vt:lpstr>
      <vt:lpstr>form_act_conditions_ext</vt:lpstr>
      <vt:lpstr>form_act_conditions_int</vt:lpstr>
      <vt:lpstr>form_act_foreign</vt:lpstr>
      <vt:lpstr>form_act_import</vt:lpstr>
      <vt:lpstr>form_act_industry</vt:lpstr>
      <vt:lpstr>form_act_lic</vt:lpstr>
      <vt:lpstr>form_act_market</vt:lpstr>
      <vt:lpstr>form_act_org_description</vt:lpstr>
      <vt:lpstr>form_act_plans</vt:lpstr>
      <vt:lpstr>form_act_profit</vt:lpstr>
      <vt:lpstr>form_act_rating</vt:lpstr>
      <vt:lpstr>form_banks_card</vt:lpstr>
      <vt:lpstr>form_banks_list</vt:lpstr>
      <vt:lpstr>form_contracts_customer</vt:lpstr>
      <vt:lpstr>form_contracts_date</vt:lpstr>
      <vt:lpstr>form_contracts_dyn</vt:lpstr>
      <vt:lpstr>form_contracts_provider</vt:lpstr>
      <vt:lpstr>form_date</vt:lpstr>
      <vt:lpstr>form_factoring</vt:lpstr>
      <vt:lpstr>form_factoring_cmt</vt:lpstr>
      <vt:lpstr>form_flows_fact</vt:lpstr>
      <vt:lpstr>form_flows_progn</vt:lpstr>
      <vt:lpstr>form_group_akkr</vt:lpstr>
      <vt:lpstr>form_group_akkr_cmt</vt:lpstr>
      <vt:lpstr>form_group_audit_op</vt:lpstr>
      <vt:lpstr>form_group_audited</vt:lpstr>
      <vt:lpstr>form_group_balance</vt:lpstr>
      <vt:lpstr>form_group_balance_cmt</vt:lpstr>
      <vt:lpstr>form_group_credits</vt:lpstr>
      <vt:lpstr>form_group_credits_cmt</vt:lpstr>
      <vt:lpstr>form_group_factoring</vt:lpstr>
      <vt:lpstr>form_group_factoring_cmt</vt:lpstr>
      <vt:lpstr>form_group_fin</vt:lpstr>
      <vt:lpstr>form_group_fin_cmt</vt:lpstr>
      <vt:lpstr>form_group_guarant</vt:lpstr>
      <vt:lpstr>form_group_guarant_cmt</vt:lpstr>
      <vt:lpstr>form_group_info</vt:lpstr>
      <vt:lpstr>form_group_info_cmt</vt:lpstr>
      <vt:lpstr>form_group_leasing</vt:lpstr>
      <vt:lpstr>form_group_leasing_cmt</vt:lpstr>
      <vt:lpstr>form_group_other_cmt</vt:lpstr>
      <vt:lpstr>form_group_payment</vt:lpstr>
      <vt:lpstr>form_info_activity</vt:lpstr>
      <vt:lpstr>form_info_addr_fact</vt:lpstr>
      <vt:lpstr>form_info_addr_ur</vt:lpstr>
      <vt:lpstr>form_info_filials</vt:lpstr>
      <vt:lpstr>form_info_groups</vt:lpstr>
      <vt:lpstr>form_info_inn</vt:lpstr>
      <vt:lpstr>form_info_name</vt:lpstr>
      <vt:lpstr>form_info_ogrn</vt:lpstr>
      <vt:lpstr>form_info_reg_date</vt:lpstr>
      <vt:lpstr>form_info_staff</vt:lpstr>
      <vt:lpstr>form_info_tax_place</vt:lpstr>
      <vt:lpstr>form_info_wage</vt:lpstr>
      <vt:lpstr>form_mng_ch</vt:lpstr>
      <vt:lpstr>form_mng_cm</vt:lpstr>
      <vt:lpstr>form_mng_holders</vt:lpstr>
      <vt:lpstr>form_mng_holders_bf</vt:lpstr>
      <vt:lpstr>form_mng_list</vt:lpstr>
      <vt:lpstr>form_other_debt</vt:lpstr>
      <vt:lpstr>form_portf_akkr</vt:lpstr>
      <vt:lpstr>form_portf_akkr_cmt</vt:lpstr>
      <vt:lpstr>form_portf_credits</vt:lpstr>
      <vt:lpstr>form_portf_credits_cmt</vt:lpstr>
      <vt:lpstr>form_portf_guarant</vt:lpstr>
      <vt:lpstr>form_portf_guarant_cmt</vt:lpstr>
      <vt:lpstr>form_portf_leasing</vt:lpstr>
      <vt:lpstr>form_portf_leasing_cmt</vt:lpstr>
      <vt:lpstr>form_portf_nonbank</vt:lpstr>
      <vt:lpstr>form_portf_nonbank_cmt</vt:lpstr>
      <vt:lpstr>form_request1</vt:lpstr>
      <vt:lpstr>form_request2</vt:lpstr>
      <vt:lpstr>header_banks_flows</vt:lpstr>
      <vt:lpstr>header_main</vt:lpstr>
      <vt:lpstr>list_form_type</vt:lpstr>
      <vt:lpstr>list_rating_fitch</vt:lpstr>
      <vt:lpstr>list_rating_moodys</vt:lpstr>
      <vt:lpstr>list_rating_ru</vt:lpstr>
      <vt:lpstr>list_rating_sp</vt:lpstr>
      <vt:lpstr>list_request_type</vt:lpstr>
      <vt:lpstr>strip_act_lic</vt:lpstr>
      <vt:lpstr>strip_act_rating</vt:lpstr>
      <vt:lpstr>strip_banks</vt:lpstr>
      <vt:lpstr>strip_banks_card</vt:lpstr>
      <vt:lpstr>strip_credit_case</vt:lpstr>
      <vt:lpstr>strip_law</vt:lpstr>
      <vt:lpstr>strip_mng_ch</vt:lpstr>
      <vt:lpstr>strip_other_debt</vt:lpstr>
      <vt:lpstr>strip_other_fund</vt:lpstr>
      <vt:lpstr>strip_request_param</vt:lpstr>
      <vt:lpstr>strip_signatures</vt:lpstr>
      <vt:lpstr>validation_act_lic</vt:lpstr>
      <vt:lpstr>validation_act_rating</vt:lpstr>
      <vt:lpstr>validation_banks_card</vt:lpstr>
      <vt:lpstr>validation_law</vt:lpstr>
      <vt:lpstr>validation_mng_ch</vt:lpstr>
      <vt:lpstr>validation_other_debt</vt:lpstr>
      <vt:lpstr>validation_other_fund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Яркин Сергей Михайлович</dc:creator>
  <cp:lastModifiedBy>Перчаткин Павел Юрьевич</cp:lastModifiedBy>
  <cp:lastPrinted>2020-10-28T11:20:43Z</cp:lastPrinted>
  <dcterms:created xsi:type="dcterms:W3CDTF">2006-09-16T00:00:00Z</dcterms:created>
  <dcterms:modified xsi:type="dcterms:W3CDTF">2020-12-01T09:41:48Z</dcterms:modified>
</cp:coreProperties>
</file>